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FE5321AB-3A03-4D07-BEC4-85C3C5C63398}" xr6:coauthVersionLast="47" xr6:coauthVersionMax="47" xr10:uidLastSave="{00000000-0000-0000-0000-000000000000}"/>
  <bookViews>
    <workbookView xWindow="-110" yWindow="-110" windowWidth="25820" windowHeight="15500" xr2:uid="{1F191DD0-CC8A-45BF-8B65-7903B60FA0C4}"/>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8" i="1" l="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277" i="1"/>
  <c r="D16" i="1"/>
  <c r="F16" i="1" s="1"/>
  <c r="D15" i="1"/>
  <c r="F15" i="1" s="1"/>
  <c r="D14" i="1"/>
  <c r="F14" i="1" s="1"/>
  <c r="Q277" i="1"/>
  <c r="D71" i="1"/>
  <c r="C71"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D29" i="1"/>
  <c r="C35" i="1" s="1"/>
  <c r="G35" i="1" s="1"/>
  <c r="D13" i="1"/>
  <c r="D12" i="1"/>
  <c r="F12" i="1" s="1"/>
  <c r="D11" i="1"/>
  <c r="F11" i="1" s="1"/>
  <c r="D10" i="1"/>
  <c r="D9" i="1"/>
  <c r="D8" i="1"/>
  <c r="C8" i="1"/>
  <c r="D7" i="1"/>
  <c r="D6" i="1"/>
  <c r="C43" i="1" l="1"/>
  <c r="G43" i="1" s="1"/>
  <c r="C60" i="1"/>
  <c r="G60" i="1" s="1"/>
  <c r="C36" i="1"/>
  <c r="G36" i="1" s="1"/>
  <c r="B63" i="1"/>
  <c r="C39" i="1"/>
  <c r="G39" i="1" s="1"/>
  <c r="P294" i="1"/>
  <c r="C40" i="1"/>
  <c r="G40" i="1" s="1"/>
  <c r="P297" i="1"/>
  <c r="C44" i="1"/>
  <c r="G44" i="1" s="1"/>
  <c r="P302" i="1"/>
  <c r="C47" i="1"/>
  <c r="G47" i="1" s="1"/>
  <c r="P305" i="1"/>
  <c r="C52" i="1"/>
  <c r="G52" i="1" s="1"/>
  <c r="P278" i="1"/>
  <c r="C48" i="1"/>
  <c r="G48" i="1" s="1"/>
  <c r="P281" i="1"/>
  <c r="P286" i="1"/>
  <c r="B55" i="1"/>
  <c r="F55" i="1" s="1"/>
  <c r="P289" i="1"/>
  <c r="C56" i="1"/>
  <c r="G56" i="1" s="1"/>
  <c r="F63" i="1"/>
  <c r="J64" i="1"/>
  <c r="E7" i="1" s="1"/>
  <c r="F7" i="1" s="1"/>
  <c r="P307" i="1"/>
  <c r="P303" i="1"/>
  <c r="P299" i="1"/>
  <c r="P295" i="1"/>
  <c r="P291" i="1"/>
  <c r="P287" i="1"/>
  <c r="P283" i="1"/>
  <c r="P279" i="1"/>
  <c r="B62" i="1"/>
  <c r="C61" i="1"/>
  <c r="G61" i="1" s="1"/>
  <c r="D60" i="1"/>
  <c r="H60" i="1" s="1"/>
  <c r="B58" i="1"/>
  <c r="C57" i="1"/>
  <c r="G57" i="1" s="1"/>
  <c r="D56" i="1"/>
  <c r="H56" i="1" s="1"/>
  <c r="B54" i="1"/>
  <c r="C53" i="1"/>
  <c r="G53" i="1" s="1"/>
  <c r="D52" i="1"/>
  <c r="H52" i="1" s="1"/>
  <c r="B50" i="1"/>
  <c r="C49" i="1"/>
  <c r="G49" i="1" s="1"/>
  <c r="D48" i="1"/>
  <c r="H48" i="1" s="1"/>
  <c r="B46" i="1"/>
  <c r="C45" i="1"/>
  <c r="G45" i="1" s="1"/>
  <c r="D44" i="1"/>
  <c r="H44" i="1" s="1"/>
  <c r="B42" i="1"/>
  <c r="C41" i="1"/>
  <c r="G41" i="1" s="1"/>
  <c r="D40" i="1"/>
  <c r="H40" i="1" s="1"/>
  <c r="B38" i="1"/>
  <c r="C37" i="1"/>
  <c r="G37" i="1" s="1"/>
  <c r="D36" i="1"/>
  <c r="H36" i="1" s="1"/>
  <c r="B34" i="1"/>
  <c r="C33" i="1"/>
  <c r="P300" i="1"/>
  <c r="P292" i="1"/>
  <c r="P284" i="1"/>
  <c r="D61" i="1"/>
  <c r="H61" i="1" s="1"/>
  <c r="B60" i="1"/>
  <c r="D57" i="1"/>
  <c r="H57" i="1" s="1"/>
  <c r="B56" i="1"/>
  <c r="D53" i="1"/>
  <c r="H53" i="1" s="1"/>
  <c r="B52" i="1"/>
  <c r="D49" i="1"/>
  <c r="H49" i="1" s="1"/>
  <c r="B48" i="1"/>
  <c r="D45" i="1"/>
  <c r="H45" i="1" s="1"/>
  <c r="B44" i="1"/>
  <c r="D41" i="1"/>
  <c r="H41" i="1" s="1"/>
  <c r="B40" i="1"/>
  <c r="D37" i="1"/>
  <c r="H37" i="1" s="1"/>
  <c r="B36" i="1"/>
  <c r="D33" i="1"/>
  <c r="P306" i="1"/>
  <c r="P301" i="1"/>
  <c r="P298" i="1"/>
  <c r="P293" i="1"/>
  <c r="P290" i="1"/>
  <c r="P285" i="1"/>
  <c r="P282" i="1"/>
  <c r="D63" i="1"/>
  <c r="H63" i="1" s="1"/>
  <c r="D62" i="1"/>
  <c r="H62" i="1" s="1"/>
  <c r="B61" i="1"/>
  <c r="D59" i="1"/>
  <c r="H59" i="1" s="1"/>
  <c r="D58" i="1"/>
  <c r="H58" i="1" s="1"/>
  <c r="B57" i="1"/>
  <c r="D55" i="1"/>
  <c r="H55" i="1" s="1"/>
  <c r="D54" i="1"/>
  <c r="H54" i="1" s="1"/>
  <c r="B53" i="1"/>
  <c r="D51" i="1"/>
  <c r="H51" i="1" s="1"/>
  <c r="D50" i="1"/>
  <c r="H50" i="1" s="1"/>
  <c r="B49" i="1"/>
  <c r="D47" i="1"/>
  <c r="H47" i="1" s="1"/>
  <c r="D46" i="1"/>
  <c r="H46" i="1" s="1"/>
  <c r="B45" i="1"/>
  <c r="D43" i="1"/>
  <c r="H43" i="1" s="1"/>
  <c r="D42" i="1"/>
  <c r="H42" i="1" s="1"/>
  <c r="B41" i="1"/>
  <c r="D39" i="1"/>
  <c r="H39" i="1" s="1"/>
  <c r="D38" i="1"/>
  <c r="H38" i="1" s="1"/>
  <c r="B37" i="1"/>
  <c r="D35" i="1"/>
  <c r="H35" i="1" s="1"/>
  <c r="D34" i="1"/>
  <c r="H34" i="1" s="1"/>
  <c r="B33" i="1"/>
  <c r="P304" i="1"/>
  <c r="P296" i="1"/>
  <c r="P288" i="1"/>
  <c r="P280" i="1"/>
  <c r="P277" i="1"/>
  <c r="C63" i="1"/>
  <c r="G63" i="1" s="1"/>
  <c r="C62" i="1"/>
  <c r="G62" i="1" s="1"/>
  <c r="C59" i="1"/>
  <c r="G59" i="1" s="1"/>
  <c r="C58" i="1"/>
  <c r="G58" i="1" s="1"/>
  <c r="C55" i="1"/>
  <c r="G55" i="1" s="1"/>
  <c r="C54" i="1"/>
  <c r="G54" i="1" s="1"/>
  <c r="C51" i="1"/>
  <c r="G51" i="1" s="1"/>
  <c r="C34" i="1"/>
  <c r="G34" i="1" s="1"/>
  <c r="B35" i="1"/>
  <c r="C38" i="1"/>
  <c r="G38" i="1" s="1"/>
  <c r="B39" i="1"/>
  <c r="C42" i="1"/>
  <c r="G42" i="1" s="1"/>
  <c r="B43" i="1"/>
  <c r="C46" i="1"/>
  <c r="G46" i="1" s="1"/>
  <c r="B47" i="1"/>
  <c r="C50" i="1"/>
  <c r="G50" i="1" s="1"/>
  <c r="B51" i="1"/>
  <c r="B59" i="1"/>
  <c r="F13" i="1"/>
  <c r="E51" i="1" l="1"/>
  <c r="F51" i="1"/>
  <c r="E43" i="1"/>
  <c r="F43" i="1"/>
  <c r="E35" i="1"/>
  <c r="F35" i="1"/>
  <c r="F41" i="1"/>
  <c r="E41" i="1"/>
  <c r="F57" i="1"/>
  <c r="E57" i="1"/>
  <c r="F40" i="1"/>
  <c r="E40" i="1"/>
  <c r="F48" i="1"/>
  <c r="E48" i="1"/>
  <c r="F56" i="1"/>
  <c r="E56" i="1"/>
  <c r="F34" i="1"/>
  <c r="E34" i="1"/>
  <c r="F50" i="1"/>
  <c r="E50" i="1"/>
  <c r="E63" i="1"/>
  <c r="F37" i="1"/>
  <c r="E37" i="1"/>
  <c r="F53" i="1"/>
  <c r="E53" i="1"/>
  <c r="D64" i="1"/>
  <c r="H33" i="1"/>
  <c r="H64" i="1" s="1"/>
  <c r="E10" i="1" s="1"/>
  <c r="F10" i="1" s="1"/>
  <c r="F46" i="1"/>
  <c r="E46" i="1"/>
  <c r="F62" i="1"/>
  <c r="E62" i="1"/>
  <c r="E47" i="1"/>
  <c r="F47" i="1"/>
  <c r="E39" i="1"/>
  <c r="F39" i="1"/>
  <c r="B64" i="1"/>
  <c r="F33" i="1"/>
  <c r="E33" i="1"/>
  <c r="F49" i="1"/>
  <c r="E49" i="1"/>
  <c r="F36" i="1"/>
  <c r="E36" i="1"/>
  <c r="F44" i="1"/>
  <c r="E44" i="1"/>
  <c r="F52" i="1"/>
  <c r="E52" i="1"/>
  <c r="F60" i="1"/>
  <c r="E60" i="1"/>
  <c r="F42" i="1"/>
  <c r="E42" i="1"/>
  <c r="F58" i="1"/>
  <c r="E58" i="1"/>
  <c r="E55" i="1"/>
  <c r="E59" i="1"/>
  <c r="F59" i="1"/>
  <c r="F45" i="1"/>
  <c r="E45" i="1"/>
  <c r="F61" i="1"/>
  <c r="E61" i="1"/>
  <c r="G33" i="1"/>
  <c r="G64" i="1" s="1"/>
  <c r="E9" i="1" s="1"/>
  <c r="F9" i="1" s="1"/>
  <c r="C64" i="1"/>
  <c r="F38" i="1"/>
  <c r="E38" i="1"/>
  <c r="F54" i="1"/>
  <c r="E54" i="1"/>
  <c r="O302" i="1" l="1"/>
  <c r="I58" i="1"/>
  <c r="O304" i="1"/>
  <c r="I60" i="1"/>
  <c r="O288" i="1"/>
  <c r="I44" i="1"/>
  <c r="O293" i="1"/>
  <c r="I49" i="1"/>
  <c r="O291" i="1"/>
  <c r="I47" i="1"/>
  <c r="O294" i="1"/>
  <c r="I50" i="1"/>
  <c r="O300" i="1"/>
  <c r="I56" i="1"/>
  <c r="O284" i="1"/>
  <c r="I40" i="1"/>
  <c r="O285" i="1"/>
  <c r="I41" i="1"/>
  <c r="O282" i="1"/>
  <c r="I38" i="1"/>
  <c r="O305" i="1"/>
  <c r="I61" i="1"/>
  <c r="O306" i="1"/>
  <c r="I62" i="1"/>
  <c r="O281" i="1"/>
  <c r="I37" i="1"/>
  <c r="O287" i="1"/>
  <c r="I43" i="1"/>
  <c r="O303" i="1"/>
  <c r="I59" i="1"/>
  <c r="O286" i="1"/>
  <c r="I42" i="1"/>
  <c r="O296" i="1"/>
  <c r="I52" i="1"/>
  <c r="O280" i="1"/>
  <c r="I36" i="1"/>
  <c r="O277" i="1"/>
  <c r="I33" i="1"/>
  <c r="O283" i="1"/>
  <c r="I39" i="1"/>
  <c r="O278" i="1"/>
  <c r="I34" i="1"/>
  <c r="O292" i="1"/>
  <c r="I48" i="1"/>
  <c r="O301" i="1"/>
  <c r="I57" i="1"/>
  <c r="O298" i="1"/>
  <c r="I54" i="1"/>
  <c r="O289" i="1"/>
  <c r="I45" i="1"/>
  <c r="O299" i="1"/>
  <c r="I55" i="1"/>
  <c r="F64" i="1"/>
  <c r="E8" i="1" s="1"/>
  <c r="F8" i="1" s="1"/>
  <c r="O290" i="1"/>
  <c r="I46" i="1"/>
  <c r="O297" i="1"/>
  <c r="I53" i="1"/>
  <c r="O307" i="1"/>
  <c r="I63" i="1"/>
  <c r="O279" i="1"/>
  <c r="I35" i="1"/>
  <c r="O295" i="1"/>
  <c r="I51" i="1"/>
  <c r="I64" i="1" l="1"/>
  <c r="E6" i="1" s="1"/>
  <c r="F6" i="1" s="1"/>
  <c r="B268" i="1" s="1"/>
</calcChain>
</file>

<file path=xl/sharedStrings.xml><?xml version="1.0" encoding="utf-8"?>
<sst xmlns="http://schemas.openxmlformats.org/spreadsheetml/2006/main" count="395" uniqueCount="365">
  <si>
    <t>SISTEMAZIONE ALBERGHIERA</t>
  </si>
  <si>
    <t>DISCIPLINA</t>
  </si>
  <si>
    <t>CAMERE</t>
  </si>
  <si>
    <t>COMUNE</t>
  </si>
  <si>
    <t>NUM</t>
  </si>
  <si>
    <t>quota individuale</t>
  </si>
  <si>
    <t>% di sconto sulla quota in caso di arrivo il sabato</t>
  </si>
  <si>
    <t>C5</t>
  </si>
  <si>
    <t>Camera 1</t>
  </si>
  <si>
    <t>Acquafondata (FR)</t>
  </si>
  <si>
    <t>Tipo</t>
  </si>
  <si>
    <t>Sconto</t>
  </si>
  <si>
    <t>Quota</t>
  </si>
  <si>
    <t>Quantita'</t>
  </si>
  <si>
    <t>Sconto x arrivo giorno 2</t>
  </si>
  <si>
    <t>Sub. Tot.</t>
  </si>
  <si>
    <t>C5 C.D.</t>
  </si>
  <si>
    <t>Camera 2</t>
  </si>
  <si>
    <t>Acuto (FR)</t>
  </si>
  <si>
    <t>C5 Elite</t>
  </si>
  <si>
    <t>Camera 3</t>
  </si>
  <si>
    <t>Affile (RM)</t>
  </si>
  <si>
    <t>C7</t>
  </si>
  <si>
    <t>Camera 4</t>
  </si>
  <si>
    <t>Agosta (RM)</t>
  </si>
  <si>
    <t>C7 C.D.</t>
  </si>
  <si>
    <t>Camera 5</t>
  </si>
  <si>
    <t>Alatri (FR)</t>
  </si>
  <si>
    <t>Child 0-3</t>
  </si>
  <si>
    <t>C7 Elite</t>
  </si>
  <si>
    <t>Camera 6</t>
  </si>
  <si>
    <t>Albano Laziale (RM)</t>
  </si>
  <si>
    <t>C11</t>
  </si>
  <si>
    <t>Camera 7</t>
  </si>
  <si>
    <t>Allumiere (RM)</t>
  </si>
  <si>
    <t>C11 C.D.</t>
  </si>
  <si>
    <t>Camera 8</t>
  </si>
  <si>
    <t>Alvito (FR)</t>
  </si>
  <si>
    <t>UNDER 17</t>
  </si>
  <si>
    <t>Camera 9</t>
  </si>
  <si>
    <t>Amaseno (FR)</t>
  </si>
  <si>
    <t>UNDER 17 C.D.</t>
  </si>
  <si>
    <t>Camera 10</t>
  </si>
  <si>
    <t>Anagni (FR)</t>
  </si>
  <si>
    <t>C5 FEMMINILE</t>
  </si>
  <si>
    <t>Camera 11</t>
  </si>
  <si>
    <t>Anguillara Sabazia (RM)</t>
  </si>
  <si>
    <t>c5 Indoor</t>
  </si>
  <si>
    <t>Camera 12</t>
  </si>
  <si>
    <t>Anticoli Corrado (RM)</t>
  </si>
  <si>
    <t>C5 FEMMINILE C.D.</t>
  </si>
  <si>
    <t>Camera 13</t>
  </si>
  <si>
    <t>Anzio (RM)</t>
  </si>
  <si>
    <t>Camera 14</t>
  </si>
  <si>
    <t>Aprilia (LT)</t>
  </si>
  <si>
    <t>Camera 15</t>
  </si>
  <si>
    <t>Aquino (FR)</t>
  </si>
  <si>
    <t>Camera 16</t>
  </si>
  <si>
    <t>Arce (FR)</t>
  </si>
  <si>
    <t>Camera 17</t>
  </si>
  <si>
    <t>Arcinazzo Romano (RM)</t>
  </si>
  <si>
    <t>DATA ULTIMA PER LA CONSEGNA DEL MODULO</t>
  </si>
  <si>
    <t>SI</t>
  </si>
  <si>
    <t>Camera 18</t>
  </si>
  <si>
    <t>Ardea (RM)</t>
  </si>
  <si>
    <t>NO</t>
  </si>
  <si>
    <t>Camera 19</t>
  </si>
  <si>
    <t>Ariccia (RM)</t>
  </si>
  <si>
    <t>Camera 20</t>
  </si>
  <si>
    <t>Arnara (FR)</t>
  </si>
  <si>
    <t>Camera 21</t>
  </si>
  <si>
    <t>Arpino (FR)</t>
  </si>
  <si>
    <t>Camera 22</t>
  </si>
  <si>
    <t>Arsoli (RM)</t>
  </si>
  <si>
    <t>Camera 23</t>
  </si>
  <si>
    <t>Artena (RM)</t>
  </si>
  <si>
    <t>Camera 24</t>
  </si>
  <si>
    <t>Atina (FR)</t>
  </si>
  <si>
    <t>VERIFICA DELLE ETA' e DELLE RIDUZIONI (in caso di arrivo il sabato)</t>
  </si>
  <si>
    <t>Camera 25</t>
  </si>
  <si>
    <t>Ausonia (FR)</t>
  </si>
  <si>
    <t>Il confronto avviene tra data di nascita e data del</t>
  </si>
  <si>
    <t>Bassiano (LT)</t>
  </si>
  <si>
    <t>*** DATA RIPRESA DALLA CELLA A21 ***</t>
  </si>
  <si>
    <t>Bellegra (RM)</t>
  </si>
  <si>
    <t>Riduzioni</t>
  </si>
  <si>
    <t>Belmonte Castello (FR)</t>
  </si>
  <si>
    <t>Nominativo</t>
  </si>
  <si>
    <t>Bambini (0-3)</t>
  </si>
  <si>
    <t>Bambini (3-6)</t>
  </si>
  <si>
    <t>Bambini (6-12)</t>
  </si>
  <si>
    <t>Adulto/Bamb.</t>
  </si>
  <si>
    <t>(0-3)</t>
  </si>
  <si>
    <t>(3-6)</t>
  </si>
  <si>
    <t>(6-12)</t>
  </si>
  <si>
    <t>Rid. Adulto</t>
  </si>
  <si>
    <t>Rid. Ospite</t>
  </si>
  <si>
    <t>Boville Ernica (FR)</t>
  </si>
  <si>
    <t>Bracciano (RM)</t>
  </si>
  <si>
    <t>Broccostella (FR)</t>
  </si>
  <si>
    <t>Camerata Nuova (RM)</t>
  </si>
  <si>
    <t>Campagnano di Roma (RM)</t>
  </si>
  <si>
    <t>Campodimele (LT)</t>
  </si>
  <si>
    <t>Campoli Appennino (FR)</t>
  </si>
  <si>
    <t>Canale Monterano (RM)</t>
  </si>
  <si>
    <t>Canterano (RM)</t>
  </si>
  <si>
    <t>Capena (RM)</t>
  </si>
  <si>
    <t>Capranica Prenestina (RM)</t>
  </si>
  <si>
    <t>Carpineto Romano (RM)</t>
  </si>
  <si>
    <t>Casalattico (FR)</t>
  </si>
  <si>
    <t>Casalvieri (FR)</t>
  </si>
  <si>
    <t>Casape (RM)</t>
  </si>
  <si>
    <t>Cassino (FR)</t>
  </si>
  <si>
    <t>Castel Gandolfo (RM)</t>
  </si>
  <si>
    <t>Castel Madama (RM)</t>
  </si>
  <si>
    <t>Castel San Pietro Romano (RM)</t>
  </si>
  <si>
    <t>Castelforte (LT)</t>
  </si>
  <si>
    <t>Castelliri (FR)</t>
  </si>
  <si>
    <t>Castelnuovo di Porto (RM)</t>
  </si>
  <si>
    <t>Castelnuovo Parano (FR)</t>
  </si>
  <si>
    <t>Castro dei Volsci (FR)</t>
  </si>
  <si>
    <t>Castrocielo (FR)</t>
  </si>
  <si>
    <t>Cave (RM)</t>
  </si>
  <si>
    <t>Ceccano (FR)</t>
  </si>
  <si>
    <t>Ceprano (FR)</t>
  </si>
  <si>
    <t>Cerreto Laziale (RM)</t>
  </si>
  <si>
    <t>Cervara di Roma (RM)</t>
  </si>
  <si>
    <t>Cervaro (FR)</t>
  </si>
  <si>
    <t>Cerveteri (RM)</t>
  </si>
  <si>
    <t>TOTALI</t>
  </si>
  <si>
    <t>Ciampino (RM)</t>
  </si>
  <si>
    <t>Ciciliano (RM)</t>
  </si>
  <si>
    <t>Cineto Romano (RM)</t>
  </si>
  <si>
    <t>Cisterna di Latina (LT)</t>
  </si>
  <si>
    <t>Civitavecchia (RM)</t>
  </si>
  <si>
    <t>Civitella San Paolo (RM)</t>
  </si>
  <si>
    <t>GIORNI DI DISPUTA DEL TORNEO</t>
  </si>
  <si>
    <t>Colfelice (FR)</t>
  </si>
  <si>
    <t>Colle San Magno (FR)</t>
  </si>
  <si>
    <t>Immettere solo la data del primo giorno</t>
  </si>
  <si>
    <t>Colleferro (RM)</t>
  </si>
  <si>
    <t>Collepardo (FR)</t>
  </si>
  <si>
    <t>Colonna (RM)</t>
  </si>
  <si>
    <t>Coreno Ausonio (FR)</t>
  </si>
  <si>
    <t>Per inserire un menu' a tendina con scelta di valori contenuti in un elenco, premere DATI - CONVALIDA</t>
  </si>
  <si>
    <t>Cori (LT)</t>
  </si>
  <si>
    <t>Esperia (FR)</t>
  </si>
  <si>
    <t>Falvaterra (FR)</t>
  </si>
  <si>
    <t>Ferentino (FR)</t>
  </si>
  <si>
    <t>Fiano Romano (RM)</t>
  </si>
  <si>
    <t>Filacciano (RM)</t>
  </si>
  <si>
    <t>Filettino (FR)</t>
  </si>
  <si>
    <t>Fiuggi (FR)</t>
  </si>
  <si>
    <t>Fiumicino (RM)</t>
  </si>
  <si>
    <t>Fondi (LT)</t>
  </si>
  <si>
    <t>Fontana Liri (FR)</t>
  </si>
  <si>
    <t>Fonte Nuova (RM)</t>
  </si>
  <si>
    <t>Fontechiari (FR)</t>
  </si>
  <si>
    <t>Formello (RM)</t>
  </si>
  <si>
    <t>Formia (LT)</t>
  </si>
  <si>
    <t>Frascati (RM)</t>
  </si>
  <si>
    <t>Frosinone (FR)</t>
  </si>
  <si>
    <t>Fumone (FR)</t>
  </si>
  <si>
    <t>Gaeta (LT)</t>
  </si>
  <si>
    <t>Gallicano nel Lazio (RM)</t>
  </si>
  <si>
    <t>Gallinaro (FR)</t>
  </si>
  <si>
    <t>Gavignano (RM)</t>
  </si>
  <si>
    <t>Genazzano (RM)</t>
  </si>
  <si>
    <t>Genzano di Roma (RM)</t>
  </si>
  <si>
    <t>Gerano (RM)</t>
  </si>
  <si>
    <t>Giuliano di Roma (FR)</t>
  </si>
  <si>
    <t>Gorga (RM)</t>
  </si>
  <si>
    <t>Grottaferrata (RM)</t>
  </si>
  <si>
    <t>Guarcino (FR)</t>
  </si>
  <si>
    <t>Guidonia Montecelio (RM)</t>
  </si>
  <si>
    <t>Isola del Liri (FR)</t>
  </si>
  <si>
    <t>Itri (LT)</t>
  </si>
  <si>
    <t>Jenne (RM)</t>
  </si>
  <si>
    <t>Labico (RM)</t>
  </si>
  <si>
    <t>Ladispoli (RM)</t>
  </si>
  <si>
    <t>Lanuvio (RM)</t>
  </si>
  <si>
    <t>Lariano (RM)</t>
  </si>
  <si>
    <t>Latina (LT)</t>
  </si>
  <si>
    <t>Lenola (LT)</t>
  </si>
  <si>
    <t>Licenza (RM)</t>
  </si>
  <si>
    <t>Maenza (LT)</t>
  </si>
  <si>
    <t>Magliano Romano (RM)</t>
  </si>
  <si>
    <t>Mandela (RM)</t>
  </si>
  <si>
    <t>Manziana (RM)</t>
  </si>
  <si>
    <t>Marano Equo (RM)</t>
  </si>
  <si>
    <t>Marcellina (RM)</t>
  </si>
  <si>
    <t>Marino (RM)</t>
  </si>
  <si>
    <t>Mazzano Romano (RM)</t>
  </si>
  <si>
    <t>Mentana (RM)</t>
  </si>
  <si>
    <t>Minturno (LT)</t>
  </si>
  <si>
    <t>Monte Compatri (RM)</t>
  </si>
  <si>
    <t>Monte Porzio Catone (RM)</t>
  </si>
  <si>
    <t>Monte San Biagio (LT)</t>
  </si>
  <si>
    <t>Monte San Giovanni Campano (FR)</t>
  </si>
  <si>
    <t>Monteflavio (RM)</t>
  </si>
  <si>
    <t>Montelanico (RM)</t>
  </si>
  <si>
    <t>Montelibretti (RM)</t>
  </si>
  <si>
    <t>Monterotondo (RM)</t>
  </si>
  <si>
    <t>Montorio Romano (RM)</t>
  </si>
  <si>
    <t>Moricone (RM)</t>
  </si>
  <si>
    <t>Morlupo (RM)</t>
  </si>
  <si>
    <t>Morolo (FR)</t>
  </si>
  <si>
    <t>Nazzano (RM)</t>
  </si>
  <si>
    <t>Nemi (RM)</t>
  </si>
  <si>
    <t>Nerola (RM)</t>
  </si>
  <si>
    <t>Nettuno (RM)</t>
  </si>
  <si>
    <t>Norma (LT)</t>
  </si>
  <si>
    <t>Olevano Romano (RM)</t>
  </si>
  <si>
    <t>Palestrina (RM)</t>
  </si>
  <si>
    <t>Paliano (FR)</t>
  </si>
  <si>
    <t>Palombara Sabina (RM)</t>
  </si>
  <si>
    <t>Pastena (FR)</t>
  </si>
  <si>
    <t>Patrica (FR)</t>
  </si>
  <si>
    <t>Percile (RM)</t>
  </si>
  <si>
    <t>Pescosolido (FR)</t>
  </si>
  <si>
    <t>Picinisco (FR)</t>
  </si>
  <si>
    <t>Pico (FR)</t>
  </si>
  <si>
    <t>Piedimonte San Germano (FR)</t>
  </si>
  <si>
    <t>Piglio (FR)</t>
  </si>
  <si>
    <t>Pignataro Interamna (FR)</t>
  </si>
  <si>
    <t>Pisoniano (RM)</t>
  </si>
  <si>
    <t>Pofi (FR)</t>
  </si>
  <si>
    <t>Poli (RM)</t>
  </si>
  <si>
    <t>Pomezia (RM)</t>
  </si>
  <si>
    <t>Pontecorvo (FR)</t>
  </si>
  <si>
    <t>Pontinia (LT)</t>
  </si>
  <si>
    <t>Ponza (LT)</t>
  </si>
  <si>
    <t>Ponzano Romano (RM)</t>
  </si>
  <si>
    <t>Posta Fibreno (FR)</t>
  </si>
  <si>
    <t>Priverno (LT)</t>
  </si>
  <si>
    <t>Prossedi (LT)</t>
  </si>
  <si>
    <t>Riano (RM)</t>
  </si>
  <si>
    <t>Rignano Flaminio (RM)</t>
  </si>
  <si>
    <t>Riofreddo (RM)</t>
  </si>
  <si>
    <t>Ripi (FR)</t>
  </si>
  <si>
    <t>Rocca Canterano (RM)</t>
  </si>
  <si>
    <t>Rocca d'Arce (FR)</t>
  </si>
  <si>
    <t>Rocca di Cave (RM)</t>
  </si>
  <si>
    <t>Rocca di Papa (RM)</t>
  </si>
  <si>
    <t>Rocca Massima (LT)</t>
  </si>
  <si>
    <t>Rocca Priora (RM)</t>
  </si>
  <si>
    <t>Rocca Santo Stefano (RM)</t>
  </si>
  <si>
    <t>Roccagiovine (RM)</t>
  </si>
  <si>
    <t>Roccagorga (LT)</t>
  </si>
  <si>
    <t>Roccasecca (FR)</t>
  </si>
  <si>
    <t>Roccasecca dei Volsci (LT)</t>
  </si>
  <si>
    <t>Roiate (RM)</t>
  </si>
  <si>
    <t>Roma (RM)</t>
  </si>
  <si>
    <t>Roviano (RM)</t>
  </si>
  <si>
    <t>Sabaudia (LT)</t>
  </si>
  <si>
    <t>Sacrofano (RM)</t>
  </si>
  <si>
    <t>Sambuci (RM)</t>
  </si>
  <si>
    <t>San Biagio Saracinisco (FR)</t>
  </si>
  <si>
    <t>San Cesareo (RM)</t>
  </si>
  <si>
    <t>San Donato Val di Comino (FR)</t>
  </si>
  <si>
    <t>San Felice Circeo (LT)</t>
  </si>
  <si>
    <t>San Giorgio a Liri (FR)</t>
  </si>
  <si>
    <t>San Giovanni Incarico (FR)</t>
  </si>
  <si>
    <t>San Gregorio da Sassola (RM)</t>
  </si>
  <si>
    <t>San Polo dei Cavalieri (RM)</t>
  </si>
  <si>
    <t>San Vito Romano (RM)</t>
  </si>
  <si>
    <t>San Vittore del Lazio (FR)</t>
  </si>
  <si>
    <t>Santa Marinella (RM)</t>
  </si>
  <si>
    <t>Sant'Ambrogio sul Garigliano (FR)</t>
  </si>
  <si>
    <t>Sant'Andrea del Garigliano (FR)</t>
  </si>
  <si>
    <t>Sant'Angelo Romano (RM)</t>
  </si>
  <si>
    <t>Sant'Apollinare (FR)</t>
  </si>
  <si>
    <t>Sant'Elia Fiumerapido (FR)</t>
  </si>
  <si>
    <t>Santi Cosma e Damiano (LT)</t>
  </si>
  <si>
    <t>Santopadre (FR)</t>
  </si>
  <si>
    <t>Sant'Oreste (RM)</t>
  </si>
  <si>
    <t>Saracinesco (RM)</t>
  </si>
  <si>
    <t>Segni (RM)</t>
  </si>
  <si>
    <t>Sermoneta (LT)</t>
  </si>
  <si>
    <t>Serrone (FR)</t>
  </si>
  <si>
    <t>Settefrati (FR)</t>
  </si>
  <si>
    <t>Sezze (LT)</t>
  </si>
  <si>
    <t>Sgurgola (FR)</t>
  </si>
  <si>
    <t>Sonnino (LT)</t>
  </si>
  <si>
    <t>Sora (FR)</t>
  </si>
  <si>
    <t>Sperlonga (LT)</t>
  </si>
  <si>
    <t>Spigno Saturnia (LT)</t>
  </si>
  <si>
    <t>Strangolagalli (FR)</t>
  </si>
  <si>
    <t>Subiaco (RM)</t>
  </si>
  <si>
    <t>Supino (FR)</t>
  </si>
  <si>
    <t>Terelle (FR)</t>
  </si>
  <si>
    <t>Terracina (LT)</t>
  </si>
  <si>
    <t>Tivoli (RM)</t>
  </si>
  <si>
    <t>Tolfa (RM)</t>
  </si>
  <si>
    <t>Torre Cajetani (FR)</t>
  </si>
  <si>
    <t>Torrice (FR)</t>
  </si>
  <si>
    <t>Torrita Tiberina (RM)</t>
  </si>
  <si>
    <t>Trevi nel Lazio (FR)</t>
  </si>
  <si>
    <t>Trevignano Romano (RM)</t>
  </si>
  <si>
    <t>Trivigliano (FR)</t>
  </si>
  <si>
    <t>Vallecorsa (FR)</t>
  </si>
  <si>
    <t>Vallemaio (FR)</t>
  </si>
  <si>
    <t>Vallepietra (RM)</t>
  </si>
  <si>
    <t>Vallerotonda (FR)</t>
  </si>
  <si>
    <t>Vallinfreda (RM)</t>
  </si>
  <si>
    <t>Valmontone (RM)</t>
  </si>
  <si>
    <t>Velletri (RM)</t>
  </si>
  <si>
    <t>Ventotene (LT)</t>
  </si>
  <si>
    <t>Veroli (FR)</t>
  </si>
  <si>
    <t>Vicalvi (FR)</t>
  </si>
  <si>
    <t>Vico nel Lazio (FR)</t>
  </si>
  <si>
    <t>Vicovaro (RM)</t>
  </si>
  <si>
    <t>Villa Latina (FR)</t>
  </si>
  <si>
    <t>Villa Santa Lucia (FR)</t>
  </si>
  <si>
    <t>Villa Santo Stefano (FR)</t>
  </si>
  <si>
    <t>Viticuso (FR)</t>
  </si>
  <si>
    <t>Vivaro Romano (RM)</t>
  </si>
  <si>
    <t>Zagarolo (RM)</t>
  </si>
  <si>
    <t>-</t>
  </si>
  <si>
    <t>BOOKINGS THROUGH:</t>
  </si>
  <si>
    <t>AICS DIREZIONE NAZIONALE</t>
  </si>
  <si>
    <t xml:space="preserve">TEAM NAME: </t>
  </si>
  <si>
    <t>TEAM NATION</t>
  </si>
  <si>
    <t>TELEPHONE</t>
  </si>
  <si>
    <t>COUNTRY:</t>
  </si>
  <si>
    <t>NAME MANAGER</t>
  </si>
  <si>
    <t>E-MAIL:</t>
  </si>
  <si>
    <t>SURNAME MANAGER</t>
  </si>
  <si>
    <t>HOTEL ACCOMMODATION</t>
  </si>
  <si>
    <t xml:space="preserve">ROOM TYPE </t>
  </si>
  <si>
    <t>ROOM N°</t>
  </si>
  <si>
    <t>DOUBLE ROOM</t>
  </si>
  <si>
    <t>TRIPLE ROOM</t>
  </si>
  <si>
    <t>QUADRUPLE ROOM</t>
  </si>
  <si>
    <t>SINGLE ROOM</t>
  </si>
  <si>
    <t>Total cost:</t>
  </si>
  <si>
    <t>IBAN</t>
  </si>
  <si>
    <t xml:space="preserve"> IT 75 I 01030 03271 000061460833</t>
  </si>
  <si>
    <t xml:space="preserve">TRANSFER DATA: REASON FOR TEAM NAME AND COUNTRY - HEADED: AICS DIREZIONE NAZIONALE </t>
  </si>
  <si>
    <t>BIC</t>
  </si>
  <si>
    <t>PASCITM1A37</t>
  </si>
  <si>
    <t>Surname</t>
  </si>
  <si>
    <t>Name</t>
  </si>
  <si>
    <t>Date of birth</t>
  </si>
  <si>
    <t>City of Birth</t>
  </si>
  <si>
    <t>Address</t>
  </si>
  <si>
    <t>E-mail</t>
  </si>
  <si>
    <t>Cost</t>
  </si>
  <si>
    <t>Room</t>
  </si>
  <si>
    <t>Arrival date</t>
  </si>
  <si>
    <t>Departure date</t>
  </si>
  <si>
    <t>Single</t>
  </si>
  <si>
    <t>Double</t>
  </si>
  <si>
    <t>Triple</t>
  </si>
  <si>
    <t>14/09</t>
  </si>
  <si>
    <t>Child 4-6 double</t>
  </si>
  <si>
    <t>Child 7-12 double</t>
  </si>
  <si>
    <t>Child 4-6 triple</t>
  </si>
  <si>
    <t>Child 7-12 triple</t>
  </si>
  <si>
    <t>Supporter double</t>
  </si>
  <si>
    <t>Supporter triple</t>
  </si>
  <si>
    <t>Supporter single</t>
  </si>
  <si>
    <t>CERVIA</t>
  </si>
  <si>
    <t>*Role</t>
  </si>
  <si>
    <t>*The athletes and staff must choose the simple role (single room, double room etc.) The companions must choose supporters with the type of room(Supporter double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</si>
</sst>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quot;€&quot;\ #,##0.00"/>
    <numFmt numFmtId="165" formatCode="#,##0.00\ _€"/>
  </numFmts>
  <fonts count="26"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8"/>
      <color theme="1"/>
      <name val="Arial"/>
      <family val="2"/>
    </font>
    <font>
      <b/>
      <sz val="5"/>
      <color theme="1"/>
      <name val="Arial"/>
      <family val="2"/>
    </font>
    <font>
      <sz val="10"/>
      <color theme="0"/>
      <name val="Arial"/>
      <family val="2"/>
    </font>
    <font>
      <sz val="8"/>
      <color theme="1"/>
      <name val="Arial"/>
      <family val="2"/>
    </font>
    <font>
      <sz val="5"/>
      <color theme="1"/>
      <name val="Arial"/>
      <family val="2"/>
    </font>
    <font>
      <sz val="9"/>
      <color theme="1"/>
      <name val="Arial"/>
      <family val="2"/>
    </font>
    <font>
      <b/>
      <sz val="9"/>
      <color theme="1"/>
      <name val="Arial"/>
      <family val="2"/>
    </font>
    <font>
      <b/>
      <sz val="7"/>
      <color theme="1"/>
      <name val="Arial"/>
      <family val="2"/>
    </font>
    <font>
      <sz val="11"/>
      <color indexed="8"/>
      <name val="Calibri"/>
      <family val="2"/>
    </font>
    <font>
      <sz val="11"/>
      <color theme="1"/>
      <name val="Calibri"/>
      <family val="2"/>
    </font>
    <font>
      <sz val="10"/>
      <name val="Arial"/>
      <family val="2"/>
    </font>
    <font>
      <b/>
      <sz val="11"/>
      <color theme="1"/>
      <name val="Arial"/>
      <family val="2"/>
    </font>
    <font>
      <u/>
      <sz val="10"/>
      <color indexed="12"/>
      <name val="Arial"/>
      <family val="2"/>
    </font>
    <font>
      <b/>
      <u/>
      <sz val="8"/>
      <color theme="1"/>
      <name val="Arial"/>
      <family val="2"/>
    </font>
    <font>
      <b/>
      <sz val="19"/>
      <color theme="1"/>
      <name val="Gill Sans Ultra Bold"/>
      <family val="2"/>
    </font>
    <font>
      <sz val="11"/>
      <color theme="1"/>
      <name val="Arial"/>
      <family val="2"/>
    </font>
    <font>
      <sz val="19"/>
      <color theme="1"/>
      <name val="Arial"/>
      <family val="2"/>
    </font>
    <font>
      <b/>
      <sz val="6"/>
      <color theme="1"/>
      <name val="Arial"/>
      <family val="2"/>
    </font>
    <font>
      <sz val="7"/>
      <color theme="1"/>
      <name val="Arial"/>
      <family val="2"/>
    </font>
    <font>
      <sz val="8"/>
      <color theme="0"/>
      <name val="Arial"/>
      <family val="2"/>
    </font>
    <font>
      <sz val="8"/>
      <name val="Calibri"/>
      <family val="2"/>
      <scheme val="minor"/>
    </font>
    <font>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indexed="1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12" fillId="0" borderId="0"/>
    <xf numFmtId="0" fontId="14" fillId="0" borderId="0"/>
    <xf numFmtId="0" fontId="16" fillId="0" borderId="0" applyNumberFormat="0" applyFill="0" applyBorder="0" applyAlignment="0" applyProtection="0"/>
  </cellStyleXfs>
  <cellXfs count="229">
    <xf numFmtId="0" fontId="0" fillId="0" borderId="0" xfId="0"/>
    <xf numFmtId="0" fontId="3" fillId="2" borderId="2" xfId="0" applyFont="1" applyFill="1" applyBorder="1"/>
    <xf numFmtId="0" fontId="3" fillId="2" borderId="3" xfId="0" applyFont="1" applyFill="1" applyBorder="1"/>
    <xf numFmtId="0" fontId="4" fillId="2" borderId="3" xfId="0" applyFont="1" applyFill="1" applyBorder="1"/>
    <xf numFmtId="0" fontId="3" fillId="2" borderId="0" xfId="0" applyFont="1" applyFill="1"/>
    <xf numFmtId="0" fontId="5" fillId="2" borderId="4" xfId="0" applyFont="1" applyFill="1" applyBorder="1"/>
    <xf numFmtId="49" fontId="2" fillId="2" borderId="3" xfId="0" applyNumberFormat="1" applyFont="1" applyFill="1" applyBorder="1"/>
    <xf numFmtId="0" fontId="6" fillId="2" borderId="0" xfId="0" applyFont="1" applyFill="1" applyProtection="1">
      <protection hidden="1"/>
    </xf>
    <xf numFmtId="0" fontId="2" fillId="2" borderId="5" xfId="0" applyFont="1" applyFill="1" applyBorder="1" applyAlignment="1">
      <alignment horizontal="center"/>
    </xf>
    <xf numFmtId="164" fontId="2" fillId="2" borderId="0" xfId="0" applyNumberFormat="1" applyFont="1" applyFill="1" applyAlignment="1">
      <alignment horizontal="left"/>
    </xf>
    <xf numFmtId="0" fontId="3" fillId="2" borderId="6" xfId="0" applyFont="1" applyFill="1" applyBorder="1"/>
    <xf numFmtId="0" fontId="7" fillId="2" borderId="6" xfId="0" applyFont="1" applyFill="1" applyBorder="1"/>
    <xf numFmtId="0" fontId="8" fillId="2" borderId="7" xfId="0" applyFont="1" applyFill="1" applyBorder="1"/>
    <xf numFmtId="49" fontId="3" fillId="2" borderId="6" xfId="0" applyNumberFormat="1" applyFont="1" applyFill="1" applyBorder="1" applyAlignment="1">
      <alignment horizontal="center"/>
    </xf>
    <xf numFmtId="0" fontId="9" fillId="2" borderId="5" xfId="0" applyFont="1" applyFill="1" applyBorder="1"/>
    <xf numFmtId="0" fontId="10" fillId="2" borderId="0" xfId="0" applyFont="1" applyFill="1" applyAlignment="1">
      <alignment horizontal="right"/>
    </xf>
    <xf numFmtId="0" fontId="2" fillId="2" borderId="0" xfId="0" applyFont="1" applyFill="1" applyAlignment="1">
      <alignment horizontal="center"/>
    </xf>
    <xf numFmtId="0" fontId="7" fillId="2" borderId="6" xfId="0" applyFont="1" applyFill="1" applyBorder="1" applyAlignment="1">
      <alignment horizontal="center"/>
    </xf>
    <xf numFmtId="0" fontId="2" fillId="2" borderId="5" xfId="0" applyFont="1" applyFill="1" applyBorder="1"/>
    <xf numFmtId="0" fontId="11" fillId="2" borderId="0" xfId="0" applyFont="1" applyFill="1" applyAlignment="1">
      <alignment horizontal="center" wrapText="1"/>
    </xf>
    <xf numFmtId="0" fontId="2" fillId="2" borderId="6" xfId="0" applyFont="1" applyFill="1" applyBorder="1" applyAlignment="1">
      <alignment horizontal="center"/>
    </xf>
    <xf numFmtId="0" fontId="3" fillId="2" borderId="5" xfId="0" applyFont="1" applyFill="1" applyBorder="1"/>
    <xf numFmtId="0" fontId="3" fillId="2" borderId="0" xfId="0" applyFont="1" applyFill="1" applyAlignment="1">
      <alignment horizontal="center"/>
    </xf>
    <xf numFmtId="164" fontId="3" fillId="2" borderId="0" xfId="0" applyNumberFormat="1" applyFont="1" applyFill="1" applyAlignment="1">
      <alignment horizontal="center"/>
    </xf>
    <xf numFmtId="0" fontId="13" fillId="2" borderId="0" xfId="2" applyFont="1" applyFill="1" applyAlignment="1">
      <alignment horizontal="center"/>
    </xf>
    <xf numFmtId="164" fontId="3" fillId="2" borderId="0" xfId="0" applyNumberFormat="1" applyFont="1" applyFill="1"/>
    <xf numFmtId="164" fontId="3" fillId="2" borderId="6" xfId="0" applyNumberFormat="1" applyFont="1" applyFill="1" applyBorder="1" applyAlignment="1">
      <alignment horizontal="center"/>
    </xf>
    <xf numFmtId="1" fontId="13" fillId="2" borderId="0" xfId="2" applyNumberFormat="1" applyFont="1" applyFill="1" applyAlignment="1">
      <alignment horizontal="center"/>
    </xf>
    <xf numFmtId="0" fontId="7" fillId="2" borderId="8" xfId="0" applyFont="1" applyFill="1" applyBorder="1" applyAlignment="1">
      <alignment horizontal="center"/>
    </xf>
    <xf numFmtId="0" fontId="3" fillId="2" borderId="10" xfId="0" applyFont="1" applyFill="1" applyBorder="1" applyAlignment="1">
      <alignment horizontal="center"/>
    </xf>
    <xf numFmtId="164" fontId="3" fillId="2" borderId="10" xfId="0" applyNumberFormat="1" applyFont="1" applyFill="1" applyBorder="1" applyAlignment="1">
      <alignment horizontal="center"/>
    </xf>
    <xf numFmtId="0" fontId="7" fillId="2" borderId="11" xfId="0" applyFont="1" applyFill="1" applyBorder="1" applyAlignment="1">
      <alignment horizontal="center"/>
    </xf>
    <xf numFmtId="0" fontId="3" fillId="2" borderId="12" xfId="0" applyFont="1" applyFill="1" applyBorder="1"/>
    <xf numFmtId="0" fontId="3" fillId="2" borderId="13" xfId="0" applyFont="1" applyFill="1" applyBorder="1"/>
    <xf numFmtId="164" fontId="3" fillId="2" borderId="13" xfId="0" applyNumberFormat="1" applyFont="1" applyFill="1" applyBorder="1" applyAlignment="1">
      <alignment horizontal="center"/>
    </xf>
    <xf numFmtId="0" fontId="3" fillId="2" borderId="13" xfId="0" applyFont="1" applyFill="1" applyBorder="1" applyAlignment="1">
      <alignment horizontal="center"/>
    </xf>
    <xf numFmtId="0" fontId="2" fillId="2" borderId="0" xfId="0" applyFont="1" applyFill="1"/>
    <xf numFmtId="0" fontId="10" fillId="2" borderId="0" xfId="2" applyFont="1" applyFill="1" applyAlignment="1">
      <alignment vertical="center"/>
    </xf>
    <xf numFmtId="0" fontId="4" fillId="2" borderId="0" xfId="3" applyFont="1" applyFill="1" applyAlignment="1">
      <alignment horizontal="left" vertical="center" wrapText="1" shrinkToFit="1"/>
    </xf>
    <xf numFmtId="0" fontId="4" fillId="2" borderId="0" xfId="3" applyFont="1" applyFill="1" applyAlignment="1">
      <alignment horizontal="center" vertical="center" wrapText="1" shrinkToFit="1"/>
    </xf>
    <xf numFmtId="0" fontId="3" fillId="2" borderId="4" xfId="0" applyFont="1" applyFill="1" applyBorder="1" applyAlignment="1">
      <alignment horizontal="center"/>
    </xf>
    <xf numFmtId="0" fontId="3" fillId="2" borderId="15" xfId="0" applyFont="1" applyFill="1" applyBorder="1" applyAlignment="1">
      <alignment horizontal="center"/>
    </xf>
    <xf numFmtId="0" fontId="3" fillId="2" borderId="0" xfId="0" applyFont="1" applyFill="1" applyAlignment="1">
      <alignment horizontal="left"/>
    </xf>
    <xf numFmtId="0" fontId="8" fillId="2" borderId="15" xfId="0" applyFont="1" applyFill="1" applyBorder="1"/>
    <xf numFmtId="49" fontId="3" fillId="2" borderId="8" xfId="0" applyNumberFormat="1" applyFont="1" applyFill="1" applyBorder="1" applyAlignment="1">
      <alignment horizontal="center"/>
    </xf>
    <xf numFmtId="14" fontId="3" fillId="2" borderId="0" xfId="0" applyNumberFormat="1" applyFont="1" applyFill="1" applyAlignment="1">
      <alignment horizontal="center"/>
    </xf>
    <xf numFmtId="0" fontId="3" fillId="2" borderId="6" xfId="0" applyFont="1" applyFill="1" applyBorder="1" applyAlignment="1">
      <alignment horizontal="center"/>
    </xf>
    <xf numFmtId="49" fontId="3" fillId="2" borderId="0" xfId="0" applyNumberFormat="1" applyFont="1" applyFill="1"/>
    <xf numFmtId="0" fontId="3" fillId="2" borderId="5" xfId="0" applyFont="1" applyFill="1" applyBorder="1" applyAlignment="1">
      <alignment horizontal="center"/>
    </xf>
    <xf numFmtId="0" fontId="3" fillId="2" borderId="5" xfId="0" applyFont="1" applyFill="1" applyBorder="1" applyAlignment="1">
      <alignment horizontal="left"/>
    </xf>
    <xf numFmtId="0" fontId="3" fillId="0" borderId="6" xfId="0" applyFont="1" applyBorder="1"/>
    <xf numFmtId="0" fontId="8" fillId="2" borderId="6" xfId="0" applyFont="1" applyFill="1" applyBorder="1"/>
    <xf numFmtId="0" fontId="4" fillId="2" borderId="12"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3" xfId="3" applyFont="1" applyFill="1" applyBorder="1" applyAlignment="1">
      <alignment horizontal="center" vertical="top" wrapText="1"/>
    </xf>
    <xf numFmtId="0" fontId="4" fillId="2" borderId="14" xfId="3" applyFont="1" applyFill="1" applyBorder="1" applyAlignment="1">
      <alignment horizontal="center" vertical="center"/>
    </xf>
    <xf numFmtId="0" fontId="4" fillId="2" borderId="11" xfId="0" applyFont="1" applyFill="1" applyBorder="1" applyAlignment="1">
      <alignment horizontal="center"/>
    </xf>
    <xf numFmtId="0" fontId="4" fillId="2" borderId="9" xfId="3" applyFont="1" applyFill="1" applyBorder="1" applyAlignment="1">
      <alignment horizontal="center" vertical="center"/>
    </xf>
    <xf numFmtId="0" fontId="4" fillId="2" borderId="10" xfId="3" applyFont="1" applyFill="1" applyBorder="1" applyAlignment="1">
      <alignment horizontal="center" vertical="top" wrapText="1"/>
    </xf>
    <xf numFmtId="0" fontId="4" fillId="2" borderId="8" xfId="3" applyFont="1" applyFill="1" applyBorder="1" applyAlignment="1">
      <alignment horizontal="center" vertical="center"/>
    </xf>
    <xf numFmtId="0" fontId="4" fillId="2" borderId="15" xfId="0" applyFont="1" applyFill="1" applyBorder="1" applyAlignment="1">
      <alignment horizontal="center"/>
    </xf>
    <xf numFmtId="0" fontId="4" fillId="2" borderId="6" xfId="0" applyFont="1" applyFill="1" applyBorder="1" applyAlignment="1">
      <alignment horizontal="center"/>
    </xf>
    <xf numFmtId="1" fontId="3" fillId="2" borderId="0" xfId="0" applyNumberFormat="1" applyFont="1" applyFill="1" applyAlignment="1">
      <alignment horizontal="center"/>
    </xf>
    <xf numFmtId="0" fontId="3" fillId="2" borderId="7" xfId="0" applyFont="1" applyFill="1" applyBorder="1" applyAlignment="1">
      <alignment horizontal="center"/>
    </xf>
    <xf numFmtId="14" fontId="6" fillId="2" borderId="0" xfId="0" applyNumberFormat="1" applyFont="1" applyFill="1" applyProtection="1">
      <protection hidden="1"/>
    </xf>
    <xf numFmtId="0" fontId="3" fillId="2" borderId="12" xfId="0" applyFont="1" applyFill="1" applyBorder="1" applyAlignment="1">
      <alignment horizontal="center"/>
    </xf>
    <xf numFmtId="1" fontId="3" fillId="2" borderId="13" xfId="0" applyNumberFormat="1" applyFont="1" applyFill="1" applyBorder="1" applyAlignment="1">
      <alignment horizontal="center"/>
    </xf>
    <xf numFmtId="0" fontId="3" fillId="2" borderId="14" xfId="0" applyFont="1" applyFill="1" applyBorder="1" applyAlignment="1">
      <alignment horizontal="center"/>
    </xf>
    <xf numFmtId="0" fontId="3" fillId="2" borderId="11" xfId="0" applyFont="1" applyFill="1" applyBorder="1" applyAlignment="1">
      <alignment horizontal="center"/>
    </xf>
    <xf numFmtId="14" fontId="3" fillId="2" borderId="10" xfId="0" applyNumberFormat="1" applyFont="1" applyFill="1" applyBorder="1" applyAlignment="1">
      <alignment horizontal="center"/>
    </xf>
    <xf numFmtId="14" fontId="3" fillId="2" borderId="8" xfId="0" applyNumberFormat="1" applyFont="1" applyFill="1" applyBorder="1" applyAlignment="1">
      <alignment horizontal="center"/>
    </xf>
    <xf numFmtId="0" fontId="3" fillId="2" borderId="14" xfId="0" applyFont="1" applyFill="1" applyBorder="1"/>
    <xf numFmtId="0" fontId="15" fillId="3" borderId="12" xfId="3" applyFont="1" applyFill="1" applyBorder="1" applyAlignment="1" applyProtection="1">
      <alignment horizontal="left" vertical="center"/>
      <protection hidden="1"/>
    </xf>
    <xf numFmtId="0" fontId="15" fillId="3" borderId="13" xfId="3" applyFont="1" applyFill="1" applyBorder="1" applyAlignment="1" applyProtection="1">
      <alignment horizontal="right" vertical="center"/>
      <protection hidden="1"/>
    </xf>
    <xf numFmtId="14" fontId="15" fillId="3" borderId="13" xfId="3" applyNumberFormat="1" applyFont="1" applyFill="1" applyBorder="1" applyAlignment="1" applyProtection="1">
      <alignment horizontal="right" vertical="center"/>
      <protection hidden="1"/>
    </xf>
    <xf numFmtId="0" fontId="15" fillId="3" borderId="13" xfId="3" applyFont="1" applyFill="1" applyBorder="1" applyAlignment="1" applyProtection="1">
      <alignment horizontal="center" vertical="center"/>
      <protection hidden="1"/>
    </xf>
    <xf numFmtId="14" fontId="15" fillId="3" borderId="13" xfId="3" applyNumberFormat="1" applyFont="1" applyFill="1" applyBorder="1" applyAlignment="1" applyProtection="1">
      <alignment horizontal="left" vertical="center"/>
      <protection hidden="1"/>
    </xf>
    <xf numFmtId="0" fontId="15" fillId="3" borderId="14" xfId="3" applyFont="1" applyFill="1" applyBorder="1" applyAlignment="1" applyProtection="1">
      <alignment horizontal="center" vertical="center"/>
      <protection hidden="1"/>
    </xf>
    <xf numFmtId="0" fontId="13" fillId="2" borderId="0" xfId="2" applyFont="1" applyFill="1"/>
    <xf numFmtId="0" fontId="4" fillId="2" borderId="17" xfId="3" applyFont="1" applyFill="1" applyBorder="1" applyAlignment="1">
      <alignment horizontal="left"/>
    </xf>
    <xf numFmtId="0" fontId="4" fillId="2" borderId="18" xfId="3" applyFont="1" applyFill="1" applyBorder="1" applyAlignment="1">
      <alignment horizontal="left"/>
    </xf>
    <xf numFmtId="0" fontId="7" fillId="2" borderId="0" xfId="3" applyFont="1" applyFill="1"/>
    <xf numFmtId="0" fontId="4" fillId="2" borderId="18" xfId="3" applyFont="1" applyFill="1" applyBorder="1" applyAlignment="1">
      <alignment horizontal="left" vertical="center"/>
    </xf>
    <xf numFmtId="0" fontId="4" fillId="3" borderId="19" xfId="3" applyFont="1" applyFill="1" applyBorder="1" applyAlignment="1" applyProtection="1">
      <alignment horizontal="right" vertical="center" wrapText="1"/>
      <protection hidden="1"/>
    </xf>
    <xf numFmtId="0" fontId="4" fillId="3" borderId="19" xfId="3" applyFont="1" applyFill="1" applyBorder="1" applyAlignment="1" applyProtection="1">
      <alignment horizontal="right" vertical="top" wrapText="1"/>
      <protection hidden="1"/>
    </xf>
    <xf numFmtId="0" fontId="3" fillId="0" borderId="0" xfId="0" applyFont="1"/>
    <xf numFmtId="0" fontId="4" fillId="3" borderId="19" xfId="3" applyFont="1" applyFill="1" applyBorder="1" applyAlignment="1" applyProtection="1">
      <alignment horizontal="center" vertical="center"/>
      <protection hidden="1"/>
    </xf>
    <xf numFmtId="0" fontId="4" fillId="3" borderId="19" xfId="3" applyFont="1" applyFill="1" applyBorder="1" applyAlignment="1">
      <alignment horizontal="center" vertical="center"/>
    </xf>
    <xf numFmtId="0" fontId="4" fillId="3" borderId="19" xfId="3" applyFont="1" applyFill="1" applyBorder="1" applyAlignment="1" applyProtection="1">
      <alignment vertical="center"/>
      <protection hidden="1"/>
    </xf>
    <xf numFmtId="0" fontId="4" fillId="3" borderId="19" xfId="3" applyFont="1" applyFill="1" applyBorder="1" applyAlignment="1" applyProtection="1">
      <alignment vertical="top" wrapText="1"/>
      <protection hidden="1"/>
    </xf>
    <xf numFmtId="0" fontId="3" fillId="2" borderId="0" xfId="0" applyFont="1" applyFill="1" applyProtection="1">
      <protection hidden="1"/>
    </xf>
    <xf numFmtId="0" fontId="4" fillId="3" borderId="19" xfId="3" applyFont="1" applyFill="1" applyBorder="1" applyAlignment="1" applyProtection="1">
      <alignment horizontal="center"/>
      <protection hidden="1"/>
    </xf>
    <xf numFmtId="1" fontId="4" fillId="2" borderId="19" xfId="3" applyNumberFormat="1" applyFont="1" applyFill="1" applyBorder="1" applyProtection="1">
      <protection locked="0"/>
    </xf>
    <xf numFmtId="1" fontId="3" fillId="2" borderId="19" xfId="0" applyNumberFormat="1" applyFont="1" applyFill="1" applyBorder="1" applyAlignment="1" applyProtection="1">
      <alignment horizontal="center"/>
      <protection hidden="1"/>
    </xf>
    <xf numFmtId="0" fontId="4" fillId="3" borderId="20" xfId="3" applyFont="1" applyFill="1" applyBorder="1" applyAlignment="1" applyProtection="1">
      <alignment horizontal="left" vertical="center"/>
      <protection hidden="1"/>
    </xf>
    <xf numFmtId="0" fontId="3" fillId="3" borderId="21" xfId="0" applyFont="1" applyFill="1" applyBorder="1" applyProtection="1">
      <protection hidden="1"/>
    </xf>
    <xf numFmtId="2" fontId="6" fillId="2" borderId="0" xfId="0" applyNumberFormat="1" applyFont="1" applyFill="1" applyProtection="1">
      <protection hidden="1"/>
    </xf>
    <xf numFmtId="0" fontId="15" fillId="3" borderId="16" xfId="2" applyFont="1" applyFill="1" applyBorder="1" applyAlignment="1" applyProtection="1">
      <alignment horizontal="right"/>
      <protection hidden="1"/>
    </xf>
    <xf numFmtId="0" fontId="13" fillId="2" borderId="0" xfId="2" applyFont="1" applyFill="1" applyProtection="1">
      <protection hidden="1"/>
    </xf>
    <xf numFmtId="3" fontId="15" fillId="3" borderId="18" xfId="2" applyNumberFormat="1" applyFont="1" applyFill="1" applyBorder="1" applyAlignment="1" applyProtection="1">
      <alignment horizontal="center"/>
      <protection hidden="1"/>
    </xf>
    <xf numFmtId="0" fontId="15" fillId="2" borderId="0" xfId="2" applyFont="1" applyFill="1" applyAlignment="1">
      <alignment horizontal="right"/>
    </xf>
    <xf numFmtId="164" fontId="15" fillId="2" borderId="0" xfId="2" applyNumberFormat="1" applyFont="1" applyFill="1" applyAlignment="1">
      <alignment horizontal="center"/>
    </xf>
    <xf numFmtId="0" fontId="15" fillId="2" borderId="0" xfId="2" applyFont="1" applyFill="1" applyAlignment="1" applyProtection="1">
      <alignment horizontal="right"/>
      <protection hidden="1"/>
    </xf>
    <xf numFmtId="3" fontId="15" fillId="2" borderId="0" xfId="2" applyNumberFormat="1" applyFont="1" applyFill="1" applyAlignment="1" applyProtection="1">
      <alignment horizontal="center"/>
      <protection hidden="1"/>
    </xf>
    <xf numFmtId="0" fontId="15" fillId="3" borderId="12" xfId="2" applyFont="1" applyFill="1" applyBorder="1" applyAlignment="1" applyProtection="1">
      <alignment horizontal="right"/>
      <protection hidden="1"/>
    </xf>
    <xf numFmtId="0" fontId="15" fillId="3" borderId="13" xfId="2" applyFont="1" applyFill="1" applyBorder="1" applyAlignment="1" applyProtection="1">
      <alignment horizontal="right"/>
      <protection hidden="1"/>
    </xf>
    <xf numFmtId="0" fontId="2" fillId="3" borderId="13" xfId="0" applyFont="1" applyFill="1" applyBorder="1" applyAlignment="1" applyProtection="1">
      <alignment horizontal="center"/>
      <protection hidden="1"/>
    </xf>
    <xf numFmtId="0" fontId="3" fillId="3" borderId="14" xfId="0" applyFont="1" applyFill="1" applyBorder="1" applyAlignment="1" applyProtection="1">
      <alignment horizontal="center"/>
      <protection hidden="1"/>
    </xf>
    <xf numFmtId="0" fontId="2" fillId="3" borderId="12" xfId="0" applyFont="1" applyFill="1" applyBorder="1" applyProtection="1">
      <protection hidden="1"/>
    </xf>
    <xf numFmtId="3" fontId="15" fillId="3" borderId="13" xfId="2" applyNumberFormat="1" applyFont="1" applyFill="1" applyBorder="1" applyAlignment="1" applyProtection="1">
      <alignment horizontal="center"/>
      <protection hidden="1"/>
    </xf>
    <xf numFmtId="0" fontId="13" fillId="3" borderId="13" xfId="2" applyFont="1" applyFill="1" applyBorder="1" applyProtection="1">
      <protection hidden="1"/>
    </xf>
    <xf numFmtId="0" fontId="3" fillId="3" borderId="13" xfId="0" applyFont="1" applyFill="1" applyBorder="1" applyProtection="1">
      <protection hidden="1"/>
    </xf>
    <xf numFmtId="0" fontId="3" fillId="3" borderId="22" xfId="0" applyFont="1" applyFill="1" applyBorder="1" applyProtection="1">
      <protection hidden="1"/>
    </xf>
    <xf numFmtId="49" fontId="3" fillId="3" borderId="23" xfId="0" applyNumberFormat="1" applyFont="1" applyFill="1" applyBorder="1" applyProtection="1">
      <protection hidden="1"/>
    </xf>
    <xf numFmtId="0" fontId="6" fillId="3" borderId="14" xfId="0" applyFont="1" applyFill="1" applyBorder="1" applyProtection="1">
      <protection hidden="1"/>
    </xf>
    <xf numFmtId="0" fontId="3" fillId="0" borderId="0" xfId="0" applyFont="1" applyAlignment="1" applyProtection="1">
      <alignment horizontal="center"/>
      <protection hidden="1"/>
    </xf>
    <xf numFmtId="0" fontId="2" fillId="2" borderId="0" xfId="0" applyFont="1" applyFill="1" applyProtection="1">
      <protection hidden="1"/>
    </xf>
    <xf numFmtId="49" fontId="3" fillId="2" borderId="0" xfId="0" applyNumberFormat="1" applyFont="1" applyFill="1" applyProtection="1">
      <protection hidden="1"/>
    </xf>
    <xf numFmtId="0" fontId="3" fillId="4" borderId="0" xfId="0" applyFont="1" applyFill="1" applyAlignment="1">
      <alignment shrinkToFit="1"/>
    </xf>
    <xf numFmtId="49" fontId="3" fillId="4" borderId="0" xfId="0" applyNumberFormat="1" applyFont="1" applyFill="1" applyAlignment="1">
      <alignment shrinkToFit="1"/>
    </xf>
    <xf numFmtId="0" fontId="9" fillId="2" borderId="0" xfId="0" applyFont="1" applyFill="1" applyAlignment="1">
      <alignment horizontal="center" shrinkToFit="1"/>
    </xf>
    <xf numFmtId="0" fontId="9" fillId="2" borderId="5" xfId="3" applyFont="1" applyFill="1" applyBorder="1" applyAlignment="1">
      <alignment horizontal="center" shrinkToFit="1"/>
    </xf>
    <xf numFmtId="0" fontId="3" fillId="0" borderId="10" xfId="0" applyFont="1" applyBorder="1" applyAlignment="1">
      <alignment horizontal="right"/>
    </xf>
    <xf numFmtId="0" fontId="19" fillId="2" borderId="10" xfId="0" applyFont="1" applyFill="1" applyBorder="1" applyAlignment="1">
      <alignment horizontal="right"/>
    </xf>
    <xf numFmtId="0" fontId="4" fillId="3" borderId="24" xfId="2" applyFont="1" applyFill="1" applyBorder="1" applyAlignment="1">
      <alignment vertical="center"/>
    </xf>
    <xf numFmtId="0" fontId="4" fillId="3" borderId="25" xfId="3" applyFont="1" applyFill="1" applyBorder="1" applyAlignment="1">
      <alignment horizontal="left" vertical="center" wrapText="1" shrinkToFit="1"/>
    </xf>
    <xf numFmtId="0" fontId="4" fillId="3" borderId="25" xfId="3" applyFont="1" applyFill="1" applyBorder="1" applyAlignment="1">
      <alignment horizontal="center" vertical="center" wrapText="1" shrinkToFit="1"/>
    </xf>
    <xf numFmtId="0" fontId="4" fillId="3" borderId="23" xfId="3" applyFont="1" applyFill="1" applyBorder="1" applyAlignment="1">
      <alignment horizontal="center" vertical="center" wrapText="1" shrinkToFit="1"/>
    </xf>
    <xf numFmtId="0" fontId="11" fillId="3" borderId="13" xfId="3" applyFont="1" applyFill="1" applyBorder="1" applyAlignment="1">
      <alignment horizontal="center" vertical="center" wrapText="1" shrinkToFit="1"/>
    </xf>
    <xf numFmtId="0" fontId="11" fillId="3" borderId="24" xfId="3" applyFont="1" applyFill="1" applyBorder="1" applyAlignment="1">
      <alignment horizontal="center" vertical="center" wrapText="1" shrinkToFit="1"/>
    </xf>
    <xf numFmtId="49" fontId="21" fillId="3" borderId="26" xfId="3" applyNumberFormat="1" applyFont="1" applyFill="1" applyBorder="1" applyAlignment="1">
      <alignment horizontal="center" vertical="center" wrapText="1" shrinkToFit="1"/>
    </xf>
    <xf numFmtId="0" fontId="4" fillId="2" borderId="27" xfId="2" applyFont="1" applyFill="1" applyBorder="1" applyAlignment="1" applyProtection="1">
      <alignment horizontal="left" vertical="center"/>
      <protection locked="0"/>
    </xf>
    <xf numFmtId="0" fontId="7" fillId="2" borderId="27" xfId="2" applyFont="1" applyFill="1" applyBorder="1" applyAlignment="1" applyProtection="1">
      <alignment vertical="center"/>
      <protection locked="0"/>
    </xf>
    <xf numFmtId="14" fontId="7" fillId="2" borderId="27" xfId="2" applyNumberFormat="1" applyFont="1" applyFill="1" applyBorder="1" applyAlignment="1" applyProtection="1">
      <alignment horizontal="center" vertical="center"/>
      <protection locked="0"/>
    </xf>
    <xf numFmtId="1" fontId="7" fillId="2" borderId="27" xfId="2" applyNumberFormat="1" applyFont="1" applyFill="1" applyBorder="1" applyAlignment="1" applyProtection="1">
      <alignment horizontal="center" vertical="center"/>
      <protection locked="0"/>
    </xf>
    <xf numFmtId="0" fontId="22" fillId="2" borderId="29" xfId="2" applyFont="1" applyFill="1" applyBorder="1" applyAlignment="1" applyProtection="1">
      <alignment horizontal="left" vertical="center"/>
      <protection locked="0"/>
    </xf>
    <xf numFmtId="14" fontId="22" fillId="2" borderId="27" xfId="2" applyNumberFormat="1" applyFont="1" applyFill="1" applyBorder="1" applyAlignment="1" applyProtection="1">
      <alignment vertical="center"/>
      <protection locked="0"/>
    </xf>
    <xf numFmtId="49" fontId="7" fillId="3" borderId="27" xfId="2" applyNumberFormat="1" applyFont="1" applyFill="1" applyBorder="1" applyAlignment="1" applyProtection="1">
      <alignment horizontal="center" vertical="center"/>
      <protection hidden="1"/>
    </xf>
    <xf numFmtId="0" fontId="23" fillId="2" borderId="0" xfId="0" applyFont="1" applyFill="1" applyProtection="1">
      <protection hidden="1"/>
    </xf>
    <xf numFmtId="0" fontId="4" fillId="2" borderId="19" xfId="2" applyFont="1" applyFill="1" applyBorder="1" applyAlignment="1" applyProtection="1">
      <alignment horizontal="left" vertical="center"/>
      <protection locked="0"/>
    </xf>
    <xf numFmtId="0" fontId="4" fillId="2" borderId="30" xfId="3" applyFont="1" applyFill="1" applyBorder="1" applyAlignment="1" applyProtection="1">
      <alignment horizontal="left"/>
      <protection locked="0"/>
    </xf>
    <xf numFmtId="0" fontId="4" fillId="2" borderId="31" xfId="2" applyFont="1" applyFill="1" applyBorder="1" applyAlignment="1" applyProtection="1">
      <alignment horizontal="left" vertical="center"/>
      <protection locked="0"/>
    </xf>
    <xf numFmtId="0" fontId="4" fillId="2" borderId="32" xfId="3" applyFont="1" applyFill="1" applyBorder="1" applyAlignment="1" applyProtection="1">
      <alignment horizontal="left"/>
      <protection locked="0"/>
    </xf>
    <xf numFmtId="0" fontId="7" fillId="2" borderId="31" xfId="2" applyFont="1" applyFill="1" applyBorder="1" applyAlignment="1" applyProtection="1">
      <alignment vertical="center"/>
      <protection locked="0"/>
    </xf>
    <xf numFmtId="14" fontId="7" fillId="2" borderId="31" xfId="2" applyNumberFormat="1" applyFont="1" applyFill="1" applyBorder="1" applyAlignment="1" applyProtection="1">
      <alignment horizontal="center" vertical="center"/>
      <protection locked="0"/>
    </xf>
    <xf numFmtId="1" fontId="7" fillId="2" borderId="31" xfId="2" applyNumberFormat="1" applyFont="1" applyFill="1" applyBorder="1" applyAlignment="1" applyProtection="1">
      <alignment horizontal="center" vertical="center"/>
      <protection locked="0"/>
    </xf>
    <xf numFmtId="0" fontId="4" fillId="2" borderId="33" xfId="2" applyFont="1" applyFill="1" applyBorder="1" applyAlignment="1" applyProtection="1">
      <alignment horizontal="left" vertical="center"/>
      <protection locked="0"/>
    </xf>
    <xf numFmtId="0" fontId="4" fillId="2" borderId="34" xfId="3" applyFont="1" applyFill="1" applyBorder="1" applyAlignment="1" applyProtection="1">
      <alignment horizontal="left"/>
      <protection locked="0"/>
    </xf>
    <xf numFmtId="0" fontId="7" fillId="2" borderId="33" xfId="2" applyFont="1" applyFill="1" applyBorder="1" applyAlignment="1" applyProtection="1">
      <alignment vertical="center"/>
      <protection locked="0"/>
    </xf>
    <xf numFmtId="14" fontId="7" fillId="2" borderId="33" xfId="2" applyNumberFormat="1" applyFont="1" applyFill="1" applyBorder="1" applyAlignment="1" applyProtection="1">
      <alignment horizontal="center" vertical="center"/>
      <protection locked="0"/>
    </xf>
    <xf numFmtId="1" fontId="7" fillId="2" borderId="33" xfId="2" applyNumberFormat="1" applyFont="1" applyFill="1" applyBorder="1" applyAlignment="1" applyProtection="1">
      <alignment horizontal="center" vertical="center"/>
      <protection locked="0"/>
    </xf>
    <xf numFmtId="0" fontId="22" fillId="2" borderId="35" xfId="2" applyFont="1" applyFill="1" applyBorder="1" applyAlignment="1" applyProtection="1">
      <alignment horizontal="left" vertical="center"/>
      <protection locked="0"/>
    </xf>
    <xf numFmtId="14" fontId="22" fillId="2" borderId="33" xfId="2" applyNumberFormat="1" applyFont="1" applyFill="1" applyBorder="1" applyAlignment="1" applyProtection="1">
      <alignment vertical="center"/>
      <protection locked="0"/>
    </xf>
    <xf numFmtId="0" fontId="25" fillId="2" borderId="0" xfId="0" applyFont="1" applyFill="1"/>
    <xf numFmtId="0" fontId="25" fillId="2" borderId="0" xfId="0" applyFont="1" applyFill="1" applyAlignment="1">
      <alignment horizontal="left"/>
    </xf>
    <xf numFmtId="0" fontId="25" fillId="2" borderId="0" xfId="0" applyFont="1" applyFill="1" applyAlignment="1">
      <alignment horizontal="center"/>
    </xf>
    <xf numFmtId="0" fontId="25" fillId="2" borderId="0" xfId="0" applyFont="1" applyFill="1" applyProtection="1">
      <protection hidden="1"/>
    </xf>
    <xf numFmtId="14" fontId="25" fillId="2" borderId="0" xfId="0" applyNumberFormat="1" applyFont="1" applyFill="1" applyProtection="1">
      <protection hidden="1"/>
    </xf>
    <xf numFmtId="14" fontId="3" fillId="2" borderId="9" xfId="0" applyNumberFormat="1" applyFont="1" applyFill="1" applyBorder="1"/>
    <xf numFmtId="0" fontId="4" fillId="2" borderId="16" xfId="3" applyFont="1" applyFill="1" applyBorder="1" applyAlignment="1">
      <alignment horizontal="right" vertical="center" wrapText="1"/>
    </xf>
    <xf numFmtId="0" fontId="3" fillId="2" borderId="17" xfId="0" applyFont="1" applyFill="1" applyBorder="1" applyAlignment="1">
      <alignment horizontal="right" wrapText="1"/>
    </xf>
    <xf numFmtId="0" fontId="2" fillId="2" borderId="1" xfId="0" applyFont="1" applyFill="1" applyBorder="1"/>
    <xf numFmtId="0" fontId="3" fillId="2" borderId="2" xfId="0" applyFont="1" applyFill="1" applyBorder="1"/>
    <xf numFmtId="0" fontId="2" fillId="2" borderId="1" xfId="0" applyFont="1" applyFill="1" applyBorder="1" applyAlignment="1">
      <alignment horizontal="left"/>
    </xf>
    <xf numFmtId="0" fontId="2" fillId="2" borderId="2" xfId="0" applyFont="1" applyFill="1" applyBorder="1" applyAlignment="1">
      <alignment horizontal="left"/>
    </xf>
    <xf numFmtId="0" fontId="3" fillId="2" borderId="3" xfId="0" applyFont="1" applyFill="1" applyBorder="1"/>
    <xf numFmtId="14" fontId="3" fillId="2" borderId="9" xfId="0" applyNumberFormat="1" applyFont="1" applyFill="1" applyBorder="1" applyAlignment="1">
      <alignment horizontal="center"/>
    </xf>
    <xf numFmtId="0" fontId="3" fillId="2" borderId="10" xfId="0" applyFont="1" applyFill="1" applyBorder="1" applyAlignment="1">
      <alignment horizontal="center"/>
    </xf>
    <xf numFmtId="0" fontId="3" fillId="2" borderId="8" xfId="0" applyFont="1" applyFill="1" applyBorder="1" applyAlignment="1">
      <alignment horizontal="center"/>
    </xf>
    <xf numFmtId="0" fontId="3" fillId="0" borderId="2" xfId="0" applyFont="1" applyBorder="1"/>
    <xf numFmtId="0" fontId="3" fillId="0" borderId="3" xfId="0" applyFont="1" applyBorder="1"/>
    <xf numFmtId="0" fontId="3" fillId="2" borderId="5" xfId="0" applyFont="1" applyFill="1" applyBorder="1" applyAlignment="1">
      <alignment horizontal="right"/>
    </xf>
    <xf numFmtId="0" fontId="3" fillId="2" borderId="0" xfId="0" applyFont="1" applyFill="1"/>
    <xf numFmtId="0" fontId="3" fillId="2" borderId="5" xfId="0" applyFont="1" applyFill="1" applyBorder="1" applyAlignment="1">
      <alignment horizontal="center"/>
    </xf>
    <xf numFmtId="0" fontId="3" fillId="2" borderId="0" xfId="0" applyFont="1" applyFill="1" applyAlignment="1">
      <alignment horizontal="center"/>
    </xf>
    <xf numFmtId="0" fontId="4" fillId="2" borderId="12" xfId="0" applyFont="1" applyFill="1" applyBorder="1" applyAlignment="1">
      <alignment horizontal="center"/>
    </xf>
    <xf numFmtId="0" fontId="3" fillId="0" borderId="13" xfId="0" applyFont="1" applyBorder="1"/>
    <xf numFmtId="0" fontId="3" fillId="0" borderId="14" xfId="0" applyFont="1" applyBorder="1"/>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9" xfId="0" applyFont="1" applyFill="1" applyBorder="1" applyAlignment="1">
      <alignment horizontal="center"/>
    </xf>
    <xf numFmtId="0" fontId="3" fillId="0" borderId="10" xfId="0" applyFont="1" applyBorder="1" applyAlignment="1">
      <alignment horizontal="center"/>
    </xf>
    <xf numFmtId="0" fontId="3" fillId="0" borderId="8" xfId="0" applyFont="1" applyBorder="1" applyAlignment="1">
      <alignment horizontal="center"/>
    </xf>
    <xf numFmtId="0" fontId="2" fillId="2" borderId="0" xfId="3" applyFont="1" applyFill="1" applyAlignment="1">
      <alignment horizontal="center" vertical="center"/>
    </xf>
    <xf numFmtId="0" fontId="4" fillId="2" borderId="16" xfId="3" applyFont="1" applyFill="1" applyBorder="1" applyAlignment="1">
      <alignment horizontal="right"/>
    </xf>
    <xf numFmtId="0" fontId="3" fillId="2" borderId="17" xfId="0" applyFont="1" applyFill="1" applyBorder="1" applyAlignment="1">
      <alignment horizontal="right"/>
    </xf>
    <xf numFmtId="0" fontId="2" fillId="2" borderId="16" xfId="3" applyFont="1" applyFill="1" applyBorder="1" applyAlignment="1" applyProtection="1">
      <alignment horizontal="left" vertical="center"/>
      <protection locked="0"/>
    </xf>
    <xf numFmtId="0" fontId="2" fillId="2" borderId="17" xfId="3" applyFont="1" applyFill="1" applyBorder="1" applyAlignment="1" applyProtection="1">
      <alignment horizontal="left" vertical="center"/>
      <protection locked="0"/>
    </xf>
    <xf numFmtId="0" fontId="2" fillId="2" borderId="18" xfId="3" applyFont="1" applyFill="1" applyBorder="1" applyAlignment="1" applyProtection="1">
      <alignment horizontal="left" vertical="center"/>
      <protection locked="0"/>
    </xf>
    <xf numFmtId="0" fontId="4" fillId="2" borderId="19" xfId="3" applyFont="1" applyFill="1" applyBorder="1" applyAlignment="1">
      <alignment horizontal="center" vertical="center" wrapText="1"/>
    </xf>
    <xf numFmtId="0" fontId="4" fillId="2" borderId="19" xfId="3" applyFont="1" applyFill="1" applyBorder="1" applyAlignment="1" applyProtection="1">
      <alignment horizontal="left"/>
      <protection locked="0"/>
    </xf>
    <xf numFmtId="49" fontId="4" fillId="2" borderId="19" xfId="3" applyNumberFormat="1" applyFont="1" applyFill="1" applyBorder="1" applyAlignment="1" applyProtection="1">
      <alignment horizontal="left"/>
      <protection locked="0"/>
    </xf>
    <xf numFmtId="0" fontId="4" fillId="2" borderId="19" xfId="4" applyNumberFormat="1" applyFont="1" applyFill="1" applyBorder="1" applyAlignment="1" applyProtection="1">
      <alignment horizontal="left"/>
      <protection locked="0"/>
    </xf>
    <xf numFmtId="0" fontId="2" fillId="2" borderId="19" xfId="0" applyFont="1" applyFill="1" applyBorder="1" applyProtection="1">
      <protection locked="0"/>
    </xf>
    <xf numFmtId="14" fontId="2" fillId="4" borderId="0" xfId="0" applyNumberFormat="1" applyFont="1" applyFill="1" applyAlignment="1">
      <alignment horizontal="left" shrinkToFit="1"/>
    </xf>
    <xf numFmtId="0" fontId="3" fillId="0" borderId="0" xfId="0" applyFont="1" applyAlignment="1">
      <alignment shrinkToFit="1"/>
    </xf>
    <xf numFmtId="0" fontId="2" fillId="2" borderId="19" xfId="4" applyNumberFormat="1" applyFont="1" applyFill="1" applyBorder="1" applyAlignment="1" applyProtection="1">
      <alignment horizontal="left"/>
      <protection locked="0"/>
    </xf>
    <xf numFmtId="0" fontId="17" fillId="2" borderId="16" xfId="3" applyFont="1" applyFill="1" applyBorder="1" applyAlignment="1">
      <alignment horizontal="center"/>
    </xf>
    <xf numFmtId="0" fontId="17" fillId="2" borderId="17" xfId="3" applyFont="1" applyFill="1" applyBorder="1" applyAlignment="1">
      <alignment horizontal="center"/>
    </xf>
    <xf numFmtId="0" fontId="17" fillId="2" borderId="18" xfId="3" applyFont="1" applyFill="1" applyBorder="1" applyAlignment="1">
      <alignment horizontal="center"/>
    </xf>
    <xf numFmtId="0" fontId="4" fillId="3" borderId="20" xfId="3" applyFont="1" applyFill="1" applyBorder="1" applyAlignment="1" applyProtection="1">
      <alignment horizontal="left" vertical="center"/>
      <protection hidden="1"/>
    </xf>
    <xf numFmtId="0" fontId="3" fillId="3" borderId="21" xfId="0" applyFont="1" applyFill="1" applyBorder="1" applyProtection="1">
      <protection hidden="1"/>
    </xf>
    <xf numFmtId="1" fontId="2" fillId="2" borderId="16" xfId="3" applyNumberFormat="1" applyFont="1" applyFill="1" applyBorder="1" applyAlignment="1" applyProtection="1">
      <alignment horizontal="center"/>
      <protection hidden="1"/>
    </xf>
    <xf numFmtId="1" fontId="3" fillId="2" borderId="18" xfId="0" applyNumberFormat="1" applyFont="1" applyFill="1" applyBorder="1" applyAlignment="1" applyProtection="1">
      <alignment horizontal="center"/>
      <protection hidden="1"/>
    </xf>
    <xf numFmtId="1" fontId="2" fillId="2" borderId="16" xfId="3" applyNumberFormat="1" applyFont="1" applyFill="1" applyBorder="1" applyAlignment="1" applyProtection="1">
      <alignment horizontal="center" vertical="center"/>
      <protection hidden="1"/>
    </xf>
    <xf numFmtId="164" fontId="15" fillId="3" borderId="17" xfId="2" applyNumberFormat="1" applyFont="1" applyFill="1" applyBorder="1" applyAlignment="1" applyProtection="1">
      <alignment horizontal="center"/>
      <protection hidden="1"/>
    </xf>
    <xf numFmtId="0" fontId="2" fillId="3" borderId="18" xfId="0" applyFont="1" applyFill="1" applyBorder="1" applyProtection="1">
      <protection hidden="1"/>
    </xf>
    <xf numFmtId="0" fontId="15" fillId="3" borderId="16" xfId="2" applyFont="1" applyFill="1" applyBorder="1" applyAlignment="1" applyProtection="1">
      <alignment horizontal="right"/>
      <protection hidden="1"/>
    </xf>
    <xf numFmtId="0" fontId="3" fillId="3" borderId="17" xfId="0" applyFont="1" applyFill="1" applyBorder="1" applyProtection="1">
      <protection hidden="1"/>
    </xf>
    <xf numFmtId="0" fontId="15" fillId="3" borderId="12" xfId="2" applyFont="1" applyFill="1" applyBorder="1" applyAlignment="1" applyProtection="1">
      <alignment horizontal="right"/>
      <protection hidden="1"/>
    </xf>
    <xf numFmtId="0" fontId="15" fillId="3" borderId="13" xfId="2" applyFont="1" applyFill="1" applyBorder="1" applyAlignment="1" applyProtection="1">
      <alignment horizontal="right"/>
      <protection hidden="1"/>
    </xf>
    <xf numFmtId="0" fontId="2" fillId="3" borderId="13" xfId="0" applyFont="1" applyFill="1" applyBorder="1" applyAlignment="1" applyProtection="1">
      <alignment horizontal="center"/>
      <protection hidden="1"/>
    </xf>
    <xf numFmtId="0" fontId="3" fillId="3" borderId="13" xfId="0" applyFont="1" applyFill="1" applyBorder="1" applyAlignment="1" applyProtection="1">
      <alignment horizontal="center"/>
      <protection hidden="1"/>
    </xf>
    <xf numFmtId="0" fontId="3" fillId="3" borderId="14" xfId="0" applyFont="1" applyFill="1" applyBorder="1" applyAlignment="1" applyProtection="1">
      <alignment horizontal="center"/>
      <protection hidden="1"/>
    </xf>
    <xf numFmtId="0" fontId="4" fillId="4" borderId="5" xfId="3" applyFont="1" applyFill="1" applyBorder="1" applyAlignment="1">
      <alignment horizontal="right" shrinkToFit="1"/>
    </xf>
    <xf numFmtId="0" fontId="3" fillId="4" borderId="0" xfId="0" applyFont="1" applyFill="1" applyAlignment="1">
      <alignment horizontal="right" shrinkToFit="1"/>
    </xf>
    <xf numFmtId="165" fontId="11" fillId="3" borderId="28" xfId="1" applyNumberFormat="1" applyFont="1" applyFill="1" applyBorder="1" applyAlignment="1" applyProtection="1">
      <alignment horizontal="center" vertical="center" wrapText="1" shrinkToFit="1"/>
      <protection hidden="1"/>
    </xf>
    <xf numFmtId="165" fontId="11" fillId="3" borderId="36" xfId="1" applyNumberFormat="1" applyFont="1" applyFill="1" applyBorder="1" applyAlignment="1" applyProtection="1">
      <alignment horizontal="center" vertical="center" wrapText="1" shrinkToFit="1"/>
      <protection hidden="1"/>
    </xf>
    <xf numFmtId="165" fontId="11" fillId="3" borderId="37" xfId="1" applyNumberFormat="1" applyFont="1" applyFill="1" applyBorder="1" applyAlignment="1" applyProtection="1">
      <alignment horizontal="center" vertical="center" wrapText="1" shrinkToFit="1"/>
      <protection hidden="1"/>
    </xf>
    <xf numFmtId="0" fontId="10" fillId="2" borderId="5" xfId="3" applyFont="1" applyFill="1" applyBorder="1" applyAlignment="1">
      <alignment horizontal="center" shrinkToFit="1"/>
    </xf>
    <xf numFmtId="0" fontId="2" fillId="0" borderId="0" xfId="0" applyFont="1" applyAlignment="1">
      <alignment horizontal="center" shrinkToFit="1"/>
    </xf>
    <xf numFmtId="0" fontId="18" fillId="2" borderId="0" xfId="0" applyFont="1" applyFill="1" applyAlignment="1">
      <alignment horizontal="center" shrinkToFit="1"/>
    </xf>
    <xf numFmtId="0" fontId="20" fillId="0" borderId="10" xfId="0" applyFont="1" applyBorder="1" applyAlignment="1">
      <alignment horizontal="center" shrinkToFit="1"/>
    </xf>
    <xf numFmtId="0" fontId="4" fillId="3" borderId="12" xfId="3" applyFont="1" applyFill="1" applyBorder="1" applyAlignment="1" applyProtection="1">
      <alignment horizontal="center" vertical="center" wrapText="1" shrinkToFit="1"/>
      <protection hidden="1"/>
    </xf>
    <xf numFmtId="0" fontId="3" fillId="3" borderId="13" xfId="0" applyFont="1" applyFill="1" applyBorder="1" applyAlignment="1" applyProtection="1">
      <alignment wrapText="1"/>
      <protection hidden="1"/>
    </xf>
    <xf numFmtId="0" fontId="3" fillId="3" borderId="14" xfId="0" applyFont="1" applyFill="1" applyBorder="1" applyAlignment="1" applyProtection="1">
      <alignment wrapText="1"/>
      <protection hidden="1"/>
    </xf>
    <xf numFmtId="0" fontId="13" fillId="2" borderId="0" xfId="2" applyFont="1" applyFill="1" applyAlignment="1">
      <alignment horizontal="center"/>
    </xf>
  </cellXfs>
  <cellStyles count="5">
    <cellStyle name="Collegamento ipertestuale" xfId="4" builtinId="8"/>
    <cellStyle name="Normale" xfId="0" builtinId="0"/>
    <cellStyle name="Normale 2" xfId="3" xr:uid="{EDF8634B-F6F1-4FF0-AECC-D0D58BB5CDEE}"/>
    <cellStyle name="Normale_Foglio2" xfId="2" xr:uid="{EE5841C5-3B40-4ED9-BF55-5EA505F8F372}"/>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A5E9F-C373-4F39-8543-BB3384540375}">
  <dimension ref="A1:AK313"/>
  <sheetViews>
    <sheetView tabSelected="1" topLeftCell="A251" workbookViewId="0">
      <selection activeCell="C277" sqref="C277"/>
    </sheetView>
  </sheetViews>
  <sheetFormatPr defaultColWidth="9.08984375" defaultRowHeight="12.5" outlineLevelRow="1" x14ac:dyDescent="0.25"/>
  <cols>
    <col min="1" max="1" width="17.90625" style="4" bestFit="1" customWidth="1"/>
    <col min="2" max="2" width="11" style="4" bestFit="1" customWidth="1"/>
    <col min="3" max="3" width="15.36328125" style="4" customWidth="1"/>
    <col min="4" max="4" width="11.90625" style="4" bestFit="1" customWidth="1"/>
    <col min="5" max="5" width="12" style="4" bestFit="1" customWidth="1"/>
    <col min="6" max="6" width="13" style="4" customWidth="1"/>
    <col min="7" max="7" width="13.54296875" style="4" customWidth="1"/>
    <col min="8" max="8" width="5" style="4" customWidth="1"/>
    <col min="9" max="9" width="8.36328125" style="4" customWidth="1"/>
    <col min="10" max="10" width="7" style="4" customWidth="1"/>
    <col min="11" max="11" width="6.36328125" style="4" customWidth="1"/>
    <col min="12" max="12" width="9.08984375" style="4"/>
    <col min="13" max="13" width="9.54296875" style="47" customWidth="1"/>
    <col min="14" max="14" width="11.54296875" style="4" customWidth="1"/>
    <col min="15" max="15" width="19.54296875" style="7" bestFit="1" customWidth="1"/>
    <col min="16" max="16" width="8.36328125" style="7" bestFit="1" customWidth="1"/>
    <col min="17" max="17" width="9.54296875" style="7" bestFit="1" customWidth="1"/>
    <col min="18" max="19" width="9.08984375" style="7"/>
    <col min="20" max="20" width="10.08984375" style="7" bestFit="1" customWidth="1"/>
    <col min="21" max="37" width="9.08984375" style="7"/>
    <col min="38" max="256" width="9.08984375" style="4"/>
    <col min="257" max="257" width="17.90625" style="4" bestFit="1" customWidth="1"/>
    <col min="258" max="258" width="11" style="4" bestFit="1" customWidth="1"/>
    <col min="259" max="259" width="15.36328125" style="4" customWidth="1"/>
    <col min="260" max="260" width="11.90625" style="4" bestFit="1" customWidth="1"/>
    <col min="261" max="261" width="12" style="4" bestFit="1" customWidth="1"/>
    <col min="262" max="262" width="13" style="4" customWidth="1"/>
    <col min="263" max="263" width="13.54296875" style="4" customWidth="1"/>
    <col min="264" max="264" width="5" style="4" customWidth="1"/>
    <col min="265" max="265" width="8.36328125" style="4" customWidth="1"/>
    <col min="266" max="266" width="7" style="4" customWidth="1"/>
    <col min="267" max="267" width="6.36328125" style="4" customWidth="1"/>
    <col min="268" max="268" width="9.08984375" style="4"/>
    <col min="269" max="269" width="9.54296875" style="4" customWidth="1"/>
    <col min="270" max="270" width="11.54296875" style="4" customWidth="1"/>
    <col min="271" max="271" width="19.54296875" style="4" bestFit="1" customWidth="1"/>
    <col min="272" max="272" width="8.36328125" style="4" bestFit="1" customWidth="1"/>
    <col min="273" max="273" width="9.54296875" style="4" bestFit="1" customWidth="1"/>
    <col min="274" max="275" width="9.08984375" style="4"/>
    <col min="276" max="276" width="10.08984375" style="4" bestFit="1" customWidth="1"/>
    <col min="277" max="512" width="9.08984375" style="4"/>
    <col min="513" max="513" width="17.90625" style="4" bestFit="1" customWidth="1"/>
    <col min="514" max="514" width="11" style="4" bestFit="1" customWidth="1"/>
    <col min="515" max="515" width="15.36328125" style="4" customWidth="1"/>
    <col min="516" max="516" width="11.90625" style="4" bestFit="1" customWidth="1"/>
    <col min="517" max="517" width="12" style="4" bestFit="1" customWidth="1"/>
    <col min="518" max="518" width="13" style="4" customWidth="1"/>
    <col min="519" max="519" width="13.54296875" style="4" customWidth="1"/>
    <col min="520" max="520" width="5" style="4" customWidth="1"/>
    <col min="521" max="521" width="8.36328125" style="4" customWidth="1"/>
    <col min="522" max="522" width="7" style="4" customWidth="1"/>
    <col min="523" max="523" width="6.36328125" style="4" customWidth="1"/>
    <col min="524" max="524" width="9.08984375" style="4"/>
    <col min="525" max="525" width="9.54296875" style="4" customWidth="1"/>
    <col min="526" max="526" width="11.54296875" style="4" customWidth="1"/>
    <col min="527" max="527" width="19.54296875" style="4" bestFit="1" customWidth="1"/>
    <col min="528" max="528" width="8.36328125" style="4" bestFit="1" customWidth="1"/>
    <col min="529" max="529" width="9.54296875" style="4" bestFit="1" customWidth="1"/>
    <col min="530" max="531" width="9.08984375" style="4"/>
    <col min="532" max="532" width="10.08984375" style="4" bestFit="1" customWidth="1"/>
    <col min="533" max="768" width="9.08984375" style="4"/>
    <col min="769" max="769" width="17.90625" style="4" bestFit="1" customWidth="1"/>
    <col min="770" max="770" width="11" style="4" bestFit="1" customWidth="1"/>
    <col min="771" max="771" width="15.36328125" style="4" customWidth="1"/>
    <col min="772" max="772" width="11.90625" style="4" bestFit="1" customWidth="1"/>
    <col min="773" max="773" width="12" style="4" bestFit="1" customWidth="1"/>
    <col min="774" max="774" width="13" style="4" customWidth="1"/>
    <col min="775" max="775" width="13.54296875" style="4" customWidth="1"/>
    <col min="776" max="776" width="5" style="4" customWidth="1"/>
    <col min="777" max="777" width="8.36328125" style="4" customWidth="1"/>
    <col min="778" max="778" width="7" style="4" customWidth="1"/>
    <col min="779" max="779" width="6.36328125" style="4" customWidth="1"/>
    <col min="780" max="780" width="9.08984375" style="4"/>
    <col min="781" max="781" width="9.54296875" style="4" customWidth="1"/>
    <col min="782" max="782" width="11.54296875" style="4" customWidth="1"/>
    <col min="783" max="783" width="19.54296875" style="4" bestFit="1" customWidth="1"/>
    <col min="784" max="784" width="8.36328125" style="4" bestFit="1" customWidth="1"/>
    <col min="785" max="785" width="9.54296875" style="4" bestFit="1" customWidth="1"/>
    <col min="786" max="787" width="9.08984375" style="4"/>
    <col min="788" max="788" width="10.08984375" style="4" bestFit="1" customWidth="1"/>
    <col min="789" max="1024" width="9.08984375" style="4"/>
    <col min="1025" max="1025" width="17.90625" style="4" bestFit="1" customWidth="1"/>
    <col min="1026" max="1026" width="11" style="4" bestFit="1" customWidth="1"/>
    <col min="1027" max="1027" width="15.36328125" style="4" customWidth="1"/>
    <col min="1028" max="1028" width="11.90625" style="4" bestFit="1" customWidth="1"/>
    <col min="1029" max="1029" width="12" style="4" bestFit="1" customWidth="1"/>
    <col min="1030" max="1030" width="13" style="4" customWidth="1"/>
    <col min="1031" max="1031" width="13.54296875" style="4" customWidth="1"/>
    <col min="1032" max="1032" width="5" style="4" customWidth="1"/>
    <col min="1033" max="1033" width="8.36328125" style="4" customWidth="1"/>
    <col min="1034" max="1034" width="7" style="4" customWidth="1"/>
    <col min="1035" max="1035" width="6.36328125" style="4" customWidth="1"/>
    <col min="1036" max="1036" width="9.08984375" style="4"/>
    <col min="1037" max="1037" width="9.54296875" style="4" customWidth="1"/>
    <col min="1038" max="1038" width="11.54296875" style="4" customWidth="1"/>
    <col min="1039" max="1039" width="19.54296875" style="4" bestFit="1" customWidth="1"/>
    <col min="1040" max="1040" width="8.36328125" style="4" bestFit="1" customWidth="1"/>
    <col min="1041" max="1041" width="9.54296875" style="4" bestFit="1" customWidth="1"/>
    <col min="1042" max="1043" width="9.08984375" style="4"/>
    <col min="1044" max="1044" width="10.08984375" style="4" bestFit="1" customWidth="1"/>
    <col min="1045" max="1280" width="9.08984375" style="4"/>
    <col min="1281" max="1281" width="17.90625" style="4" bestFit="1" customWidth="1"/>
    <col min="1282" max="1282" width="11" style="4" bestFit="1" customWidth="1"/>
    <col min="1283" max="1283" width="15.36328125" style="4" customWidth="1"/>
    <col min="1284" max="1284" width="11.90625" style="4" bestFit="1" customWidth="1"/>
    <col min="1285" max="1285" width="12" style="4" bestFit="1" customWidth="1"/>
    <col min="1286" max="1286" width="13" style="4" customWidth="1"/>
    <col min="1287" max="1287" width="13.54296875" style="4" customWidth="1"/>
    <col min="1288" max="1288" width="5" style="4" customWidth="1"/>
    <col min="1289" max="1289" width="8.36328125" style="4" customWidth="1"/>
    <col min="1290" max="1290" width="7" style="4" customWidth="1"/>
    <col min="1291" max="1291" width="6.36328125" style="4" customWidth="1"/>
    <col min="1292" max="1292" width="9.08984375" style="4"/>
    <col min="1293" max="1293" width="9.54296875" style="4" customWidth="1"/>
    <col min="1294" max="1294" width="11.54296875" style="4" customWidth="1"/>
    <col min="1295" max="1295" width="19.54296875" style="4" bestFit="1" customWidth="1"/>
    <col min="1296" max="1296" width="8.36328125" style="4" bestFit="1" customWidth="1"/>
    <col min="1297" max="1297" width="9.54296875" style="4" bestFit="1" customWidth="1"/>
    <col min="1298" max="1299" width="9.08984375" style="4"/>
    <col min="1300" max="1300" width="10.08984375" style="4" bestFit="1" customWidth="1"/>
    <col min="1301" max="1536" width="9.08984375" style="4"/>
    <col min="1537" max="1537" width="17.90625" style="4" bestFit="1" customWidth="1"/>
    <col min="1538" max="1538" width="11" style="4" bestFit="1" customWidth="1"/>
    <col min="1539" max="1539" width="15.36328125" style="4" customWidth="1"/>
    <col min="1540" max="1540" width="11.90625" style="4" bestFit="1" customWidth="1"/>
    <col min="1541" max="1541" width="12" style="4" bestFit="1" customWidth="1"/>
    <col min="1542" max="1542" width="13" style="4" customWidth="1"/>
    <col min="1543" max="1543" width="13.54296875" style="4" customWidth="1"/>
    <col min="1544" max="1544" width="5" style="4" customWidth="1"/>
    <col min="1545" max="1545" width="8.36328125" style="4" customWidth="1"/>
    <col min="1546" max="1546" width="7" style="4" customWidth="1"/>
    <col min="1547" max="1547" width="6.36328125" style="4" customWidth="1"/>
    <col min="1548" max="1548" width="9.08984375" style="4"/>
    <col min="1549" max="1549" width="9.54296875" style="4" customWidth="1"/>
    <col min="1550" max="1550" width="11.54296875" style="4" customWidth="1"/>
    <col min="1551" max="1551" width="19.54296875" style="4" bestFit="1" customWidth="1"/>
    <col min="1552" max="1552" width="8.36328125" style="4" bestFit="1" customWidth="1"/>
    <col min="1553" max="1553" width="9.54296875" style="4" bestFit="1" customWidth="1"/>
    <col min="1554" max="1555" width="9.08984375" style="4"/>
    <col min="1556" max="1556" width="10.08984375" style="4" bestFit="1" customWidth="1"/>
    <col min="1557" max="1792" width="9.08984375" style="4"/>
    <col min="1793" max="1793" width="17.90625" style="4" bestFit="1" customWidth="1"/>
    <col min="1794" max="1794" width="11" style="4" bestFit="1" customWidth="1"/>
    <col min="1795" max="1795" width="15.36328125" style="4" customWidth="1"/>
    <col min="1796" max="1796" width="11.90625" style="4" bestFit="1" customWidth="1"/>
    <col min="1797" max="1797" width="12" style="4" bestFit="1" customWidth="1"/>
    <col min="1798" max="1798" width="13" style="4" customWidth="1"/>
    <col min="1799" max="1799" width="13.54296875" style="4" customWidth="1"/>
    <col min="1800" max="1800" width="5" style="4" customWidth="1"/>
    <col min="1801" max="1801" width="8.36328125" style="4" customWidth="1"/>
    <col min="1802" max="1802" width="7" style="4" customWidth="1"/>
    <col min="1803" max="1803" width="6.36328125" style="4" customWidth="1"/>
    <col min="1804" max="1804" width="9.08984375" style="4"/>
    <col min="1805" max="1805" width="9.54296875" style="4" customWidth="1"/>
    <col min="1806" max="1806" width="11.54296875" style="4" customWidth="1"/>
    <col min="1807" max="1807" width="19.54296875" style="4" bestFit="1" customWidth="1"/>
    <col min="1808" max="1808" width="8.36328125" style="4" bestFit="1" customWidth="1"/>
    <col min="1809" max="1809" width="9.54296875" style="4" bestFit="1" customWidth="1"/>
    <col min="1810" max="1811" width="9.08984375" style="4"/>
    <col min="1812" max="1812" width="10.08984375" style="4" bestFit="1" customWidth="1"/>
    <col min="1813" max="2048" width="9.08984375" style="4"/>
    <col min="2049" max="2049" width="17.90625" style="4" bestFit="1" customWidth="1"/>
    <col min="2050" max="2050" width="11" style="4" bestFit="1" customWidth="1"/>
    <col min="2051" max="2051" width="15.36328125" style="4" customWidth="1"/>
    <col min="2052" max="2052" width="11.90625" style="4" bestFit="1" customWidth="1"/>
    <col min="2053" max="2053" width="12" style="4" bestFit="1" customWidth="1"/>
    <col min="2054" max="2054" width="13" style="4" customWidth="1"/>
    <col min="2055" max="2055" width="13.54296875" style="4" customWidth="1"/>
    <col min="2056" max="2056" width="5" style="4" customWidth="1"/>
    <col min="2057" max="2057" width="8.36328125" style="4" customWidth="1"/>
    <col min="2058" max="2058" width="7" style="4" customWidth="1"/>
    <col min="2059" max="2059" width="6.36328125" style="4" customWidth="1"/>
    <col min="2060" max="2060" width="9.08984375" style="4"/>
    <col min="2061" max="2061" width="9.54296875" style="4" customWidth="1"/>
    <col min="2062" max="2062" width="11.54296875" style="4" customWidth="1"/>
    <col min="2063" max="2063" width="19.54296875" style="4" bestFit="1" customWidth="1"/>
    <col min="2064" max="2064" width="8.36328125" style="4" bestFit="1" customWidth="1"/>
    <col min="2065" max="2065" width="9.54296875" style="4" bestFit="1" customWidth="1"/>
    <col min="2066" max="2067" width="9.08984375" style="4"/>
    <col min="2068" max="2068" width="10.08984375" style="4" bestFit="1" customWidth="1"/>
    <col min="2069" max="2304" width="9.08984375" style="4"/>
    <col min="2305" max="2305" width="17.90625" style="4" bestFit="1" customWidth="1"/>
    <col min="2306" max="2306" width="11" style="4" bestFit="1" customWidth="1"/>
    <col min="2307" max="2307" width="15.36328125" style="4" customWidth="1"/>
    <col min="2308" max="2308" width="11.90625" style="4" bestFit="1" customWidth="1"/>
    <col min="2309" max="2309" width="12" style="4" bestFit="1" customWidth="1"/>
    <col min="2310" max="2310" width="13" style="4" customWidth="1"/>
    <col min="2311" max="2311" width="13.54296875" style="4" customWidth="1"/>
    <col min="2312" max="2312" width="5" style="4" customWidth="1"/>
    <col min="2313" max="2313" width="8.36328125" style="4" customWidth="1"/>
    <col min="2314" max="2314" width="7" style="4" customWidth="1"/>
    <col min="2315" max="2315" width="6.36328125" style="4" customWidth="1"/>
    <col min="2316" max="2316" width="9.08984375" style="4"/>
    <col min="2317" max="2317" width="9.54296875" style="4" customWidth="1"/>
    <col min="2318" max="2318" width="11.54296875" style="4" customWidth="1"/>
    <col min="2319" max="2319" width="19.54296875" style="4" bestFit="1" customWidth="1"/>
    <col min="2320" max="2320" width="8.36328125" style="4" bestFit="1" customWidth="1"/>
    <col min="2321" max="2321" width="9.54296875" style="4" bestFit="1" customWidth="1"/>
    <col min="2322" max="2323" width="9.08984375" style="4"/>
    <col min="2324" max="2324" width="10.08984375" style="4" bestFit="1" customWidth="1"/>
    <col min="2325" max="2560" width="9.08984375" style="4"/>
    <col min="2561" max="2561" width="17.90625" style="4" bestFit="1" customWidth="1"/>
    <col min="2562" max="2562" width="11" style="4" bestFit="1" customWidth="1"/>
    <col min="2563" max="2563" width="15.36328125" style="4" customWidth="1"/>
    <col min="2564" max="2564" width="11.90625" style="4" bestFit="1" customWidth="1"/>
    <col min="2565" max="2565" width="12" style="4" bestFit="1" customWidth="1"/>
    <col min="2566" max="2566" width="13" style="4" customWidth="1"/>
    <col min="2567" max="2567" width="13.54296875" style="4" customWidth="1"/>
    <col min="2568" max="2568" width="5" style="4" customWidth="1"/>
    <col min="2569" max="2569" width="8.36328125" style="4" customWidth="1"/>
    <col min="2570" max="2570" width="7" style="4" customWidth="1"/>
    <col min="2571" max="2571" width="6.36328125" style="4" customWidth="1"/>
    <col min="2572" max="2572" width="9.08984375" style="4"/>
    <col min="2573" max="2573" width="9.54296875" style="4" customWidth="1"/>
    <col min="2574" max="2574" width="11.54296875" style="4" customWidth="1"/>
    <col min="2575" max="2575" width="19.54296875" style="4" bestFit="1" customWidth="1"/>
    <col min="2576" max="2576" width="8.36328125" style="4" bestFit="1" customWidth="1"/>
    <col min="2577" max="2577" width="9.54296875" style="4" bestFit="1" customWidth="1"/>
    <col min="2578" max="2579" width="9.08984375" style="4"/>
    <col min="2580" max="2580" width="10.08984375" style="4" bestFit="1" customWidth="1"/>
    <col min="2581" max="2816" width="9.08984375" style="4"/>
    <col min="2817" max="2817" width="17.90625" style="4" bestFit="1" customWidth="1"/>
    <col min="2818" max="2818" width="11" style="4" bestFit="1" customWidth="1"/>
    <col min="2819" max="2819" width="15.36328125" style="4" customWidth="1"/>
    <col min="2820" max="2820" width="11.90625" style="4" bestFit="1" customWidth="1"/>
    <col min="2821" max="2821" width="12" style="4" bestFit="1" customWidth="1"/>
    <col min="2822" max="2822" width="13" style="4" customWidth="1"/>
    <col min="2823" max="2823" width="13.54296875" style="4" customWidth="1"/>
    <col min="2824" max="2824" width="5" style="4" customWidth="1"/>
    <col min="2825" max="2825" width="8.36328125" style="4" customWidth="1"/>
    <col min="2826" max="2826" width="7" style="4" customWidth="1"/>
    <col min="2827" max="2827" width="6.36328125" style="4" customWidth="1"/>
    <col min="2828" max="2828" width="9.08984375" style="4"/>
    <col min="2829" max="2829" width="9.54296875" style="4" customWidth="1"/>
    <col min="2830" max="2830" width="11.54296875" style="4" customWidth="1"/>
    <col min="2831" max="2831" width="19.54296875" style="4" bestFit="1" customWidth="1"/>
    <col min="2832" max="2832" width="8.36328125" style="4" bestFit="1" customWidth="1"/>
    <col min="2833" max="2833" width="9.54296875" style="4" bestFit="1" customWidth="1"/>
    <col min="2834" max="2835" width="9.08984375" style="4"/>
    <col min="2836" max="2836" width="10.08984375" style="4" bestFit="1" customWidth="1"/>
    <col min="2837" max="3072" width="9.08984375" style="4"/>
    <col min="3073" max="3073" width="17.90625" style="4" bestFit="1" customWidth="1"/>
    <col min="3074" max="3074" width="11" style="4" bestFit="1" customWidth="1"/>
    <col min="3075" max="3075" width="15.36328125" style="4" customWidth="1"/>
    <col min="3076" max="3076" width="11.90625" style="4" bestFit="1" customWidth="1"/>
    <col min="3077" max="3077" width="12" style="4" bestFit="1" customWidth="1"/>
    <col min="3078" max="3078" width="13" style="4" customWidth="1"/>
    <col min="3079" max="3079" width="13.54296875" style="4" customWidth="1"/>
    <col min="3080" max="3080" width="5" style="4" customWidth="1"/>
    <col min="3081" max="3081" width="8.36328125" style="4" customWidth="1"/>
    <col min="3082" max="3082" width="7" style="4" customWidth="1"/>
    <col min="3083" max="3083" width="6.36328125" style="4" customWidth="1"/>
    <col min="3084" max="3084" width="9.08984375" style="4"/>
    <col min="3085" max="3085" width="9.54296875" style="4" customWidth="1"/>
    <col min="3086" max="3086" width="11.54296875" style="4" customWidth="1"/>
    <col min="3087" max="3087" width="19.54296875" style="4" bestFit="1" customWidth="1"/>
    <col min="3088" max="3088" width="8.36328125" style="4" bestFit="1" customWidth="1"/>
    <col min="3089" max="3089" width="9.54296875" style="4" bestFit="1" customWidth="1"/>
    <col min="3090" max="3091" width="9.08984375" style="4"/>
    <col min="3092" max="3092" width="10.08984375" style="4" bestFit="1" customWidth="1"/>
    <col min="3093" max="3328" width="9.08984375" style="4"/>
    <col min="3329" max="3329" width="17.90625" style="4" bestFit="1" customWidth="1"/>
    <col min="3330" max="3330" width="11" style="4" bestFit="1" customWidth="1"/>
    <col min="3331" max="3331" width="15.36328125" style="4" customWidth="1"/>
    <col min="3332" max="3332" width="11.90625" style="4" bestFit="1" customWidth="1"/>
    <col min="3333" max="3333" width="12" style="4" bestFit="1" customWidth="1"/>
    <col min="3334" max="3334" width="13" style="4" customWidth="1"/>
    <col min="3335" max="3335" width="13.54296875" style="4" customWidth="1"/>
    <col min="3336" max="3336" width="5" style="4" customWidth="1"/>
    <col min="3337" max="3337" width="8.36328125" style="4" customWidth="1"/>
    <col min="3338" max="3338" width="7" style="4" customWidth="1"/>
    <col min="3339" max="3339" width="6.36328125" style="4" customWidth="1"/>
    <col min="3340" max="3340" width="9.08984375" style="4"/>
    <col min="3341" max="3341" width="9.54296875" style="4" customWidth="1"/>
    <col min="3342" max="3342" width="11.54296875" style="4" customWidth="1"/>
    <col min="3343" max="3343" width="19.54296875" style="4" bestFit="1" customWidth="1"/>
    <col min="3344" max="3344" width="8.36328125" style="4" bestFit="1" customWidth="1"/>
    <col min="3345" max="3345" width="9.54296875" style="4" bestFit="1" customWidth="1"/>
    <col min="3346" max="3347" width="9.08984375" style="4"/>
    <col min="3348" max="3348" width="10.08984375" style="4" bestFit="1" customWidth="1"/>
    <col min="3349" max="3584" width="9.08984375" style="4"/>
    <col min="3585" max="3585" width="17.90625" style="4" bestFit="1" customWidth="1"/>
    <col min="3586" max="3586" width="11" style="4" bestFit="1" customWidth="1"/>
    <col min="3587" max="3587" width="15.36328125" style="4" customWidth="1"/>
    <col min="3588" max="3588" width="11.90625" style="4" bestFit="1" customWidth="1"/>
    <col min="3589" max="3589" width="12" style="4" bestFit="1" customWidth="1"/>
    <col min="3590" max="3590" width="13" style="4" customWidth="1"/>
    <col min="3591" max="3591" width="13.54296875" style="4" customWidth="1"/>
    <col min="3592" max="3592" width="5" style="4" customWidth="1"/>
    <col min="3593" max="3593" width="8.36328125" style="4" customWidth="1"/>
    <col min="3594" max="3594" width="7" style="4" customWidth="1"/>
    <col min="3595" max="3595" width="6.36328125" style="4" customWidth="1"/>
    <col min="3596" max="3596" width="9.08984375" style="4"/>
    <col min="3597" max="3597" width="9.54296875" style="4" customWidth="1"/>
    <col min="3598" max="3598" width="11.54296875" style="4" customWidth="1"/>
    <col min="3599" max="3599" width="19.54296875" style="4" bestFit="1" customWidth="1"/>
    <col min="3600" max="3600" width="8.36328125" style="4" bestFit="1" customWidth="1"/>
    <col min="3601" max="3601" width="9.54296875" style="4" bestFit="1" customWidth="1"/>
    <col min="3602" max="3603" width="9.08984375" style="4"/>
    <col min="3604" max="3604" width="10.08984375" style="4" bestFit="1" customWidth="1"/>
    <col min="3605" max="3840" width="9.08984375" style="4"/>
    <col min="3841" max="3841" width="17.90625" style="4" bestFit="1" customWidth="1"/>
    <col min="3842" max="3842" width="11" style="4" bestFit="1" customWidth="1"/>
    <col min="3843" max="3843" width="15.36328125" style="4" customWidth="1"/>
    <col min="3844" max="3844" width="11.90625" style="4" bestFit="1" customWidth="1"/>
    <col min="3845" max="3845" width="12" style="4" bestFit="1" customWidth="1"/>
    <col min="3846" max="3846" width="13" style="4" customWidth="1"/>
    <col min="3847" max="3847" width="13.54296875" style="4" customWidth="1"/>
    <col min="3848" max="3848" width="5" style="4" customWidth="1"/>
    <col min="3849" max="3849" width="8.36328125" style="4" customWidth="1"/>
    <col min="3850" max="3850" width="7" style="4" customWidth="1"/>
    <col min="3851" max="3851" width="6.36328125" style="4" customWidth="1"/>
    <col min="3852" max="3852" width="9.08984375" style="4"/>
    <col min="3853" max="3853" width="9.54296875" style="4" customWidth="1"/>
    <col min="3854" max="3854" width="11.54296875" style="4" customWidth="1"/>
    <col min="3855" max="3855" width="19.54296875" style="4" bestFit="1" customWidth="1"/>
    <col min="3856" max="3856" width="8.36328125" style="4" bestFit="1" customWidth="1"/>
    <col min="3857" max="3857" width="9.54296875" style="4" bestFit="1" customWidth="1"/>
    <col min="3858" max="3859" width="9.08984375" style="4"/>
    <col min="3860" max="3860" width="10.08984375" style="4" bestFit="1" customWidth="1"/>
    <col min="3861" max="4096" width="9.08984375" style="4"/>
    <col min="4097" max="4097" width="17.90625" style="4" bestFit="1" customWidth="1"/>
    <col min="4098" max="4098" width="11" style="4" bestFit="1" customWidth="1"/>
    <col min="4099" max="4099" width="15.36328125" style="4" customWidth="1"/>
    <col min="4100" max="4100" width="11.90625" style="4" bestFit="1" customWidth="1"/>
    <col min="4101" max="4101" width="12" style="4" bestFit="1" customWidth="1"/>
    <col min="4102" max="4102" width="13" style="4" customWidth="1"/>
    <col min="4103" max="4103" width="13.54296875" style="4" customWidth="1"/>
    <col min="4104" max="4104" width="5" style="4" customWidth="1"/>
    <col min="4105" max="4105" width="8.36328125" style="4" customWidth="1"/>
    <col min="4106" max="4106" width="7" style="4" customWidth="1"/>
    <col min="4107" max="4107" width="6.36328125" style="4" customWidth="1"/>
    <col min="4108" max="4108" width="9.08984375" style="4"/>
    <col min="4109" max="4109" width="9.54296875" style="4" customWidth="1"/>
    <col min="4110" max="4110" width="11.54296875" style="4" customWidth="1"/>
    <col min="4111" max="4111" width="19.54296875" style="4" bestFit="1" customWidth="1"/>
    <col min="4112" max="4112" width="8.36328125" style="4" bestFit="1" customWidth="1"/>
    <col min="4113" max="4113" width="9.54296875" style="4" bestFit="1" customWidth="1"/>
    <col min="4114" max="4115" width="9.08984375" style="4"/>
    <col min="4116" max="4116" width="10.08984375" style="4" bestFit="1" customWidth="1"/>
    <col min="4117" max="4352" width="9.08984375" style="4"/>
    <col min="4353" max="4353" width="17.90625" style="4" bestFit="1" customWidth="1"/>
    <col min="4354" max="4354" width="11" style="4" bestFit="1" customWidth="1"/>
    <col min="4355" max="4355" width="15.36328125" style="4" customWidth="1"/>
    <col min="4356" max="4356" width="11.90625" style="4" bestFit="1" customWidth="1"/>
    <col min="4357" max="4357" width="12" style="4" bestFit="1" customWidth="1"/>
    <col min="4358" max="4358" width="13" style="4" customWidth="1"/>
    <col min="4359" max="4359" width="13.54296875" style="4" customWidth="1"/>
    <col min="4360" max="4360" width="5" style="4" customWidth="1"/>
    <col min="4361" max="4361" width="8.36328125" style="4" customWidth="1"/>
    <col min="4362" max="4362" width="7" style="4" customWidth="1"/>
    <col min="4363" max="4363" width="6.36328125" style="4" customWidth="1"/>
    <col min="4364" max="4364" width="9.08984375" style="4"/>
    <col min="4365" max="4365" width="9.54296875" style="4" customWidth="1"/>
    <col min="4366" max="4366" width="11.54296875" style="4" customWidth="1"/>
    <col min="4367" max="4367" width="19.54296875" style="4" bestFit="1" customWidth="1"/>
    <col min="4368" max="4368" width="8.36328125" style="4" bestFit="1" customWidth="1"/>
    <col min="4369" max="4369" width="9.54296875" style="4" bestFit="1" customWidth="1"/>
    <col min="4370" max="4371" width="9.08984375" style="4"/>
    <col min="4372" max="4372" width="10.08984375" style="4" bestFit="1" customWidth="1"/>
    <col min="4373" max="4608" width="9.08984375" style="4"/>
    <col min="4609" max="4609" width="17.90625" style="4" bestFit="1" customWidth="1"/>
    <col min="4610" max="4610" width="11" style="4" bestFit="1" customWidth="1"/>
    <col min="4611" max="4611" width="15.36328125" style="4" customWidth="1"/>
    <col min="4612" max="4612" width="11.90625" style="4" bestFit="1" customWidth="1"/>
    <col min="4613" max="4613" width="12" style="4" bestFit="1" customWidth="1"/>
    <col min="4614" max="4614" width="13" style="4" customWidth="1"/>
    <col min="4615" max="4615" width="13.54296875" style="4" customWidth="1"/>
    <col min="4616" max="4616" width="5" style="4" customWidth="1"/>
    <col min="4617" max="4617" width="8.36328125" style="4" customWidth="1"/>
    <col min="4618" max="4618" width="7" style="4" customWidth="1"/>
    <col min="4619" max="4619" width="6.36328125" style="4" customWidth="1"/>
    <col min="4620" max="4620" width="9.08984375" style="4"/>
    <col min="4621" max="4621" width="9.54296875" style="4" customWidth="1"/>
    <col min="4622" max="4622" width="11.54296875" style="4" customWidth="1"/>
    <col min="4623" max="4623" width="19.54296875" style="4" bestFit="1" customWidth="1"/>
    <col min="4624" max="4624" width="8.36328125" style="4" bestFit="1" customWidth="1"/>
    <col min="4625" max="4625" width="9.54296875" style="4" bestFit="1" customWidth="1"/>
    <col min="4626" max="4627" width="9.08984375" style="4"/>
    <col min="4628" max="4628" width="10.08984375" style="4" bestFit="1" customWidth="1"/>
    <col min="4629" max="4864" width="9.08984375" style="4"/>
    <col min="4865" max="4865" width="17.90625" style="4" bestFit="1" customWidth="1"/>
    <col min="4866" max="4866" width="11" style="4" bestFit="1" customWidth="1"/>
    <col min="4867" max="4867" width="15.36328125" style="4" customWidth="1"/>
    <col min="4868" max="4868" width="11.90625" style="4" bestFit="1" customWidth="1"/>
    <col min="4869" max="4869" width="12" style="4" bestFit="1" customWidth="1"/>
    <col min="4870" max="4870" width="13" style="4" customWidth="1"/>
    <col min="4871" max="4871" width="13.54296875" style="4" customWidth="1"/>
    <col min="4872" max="4872" width="5" style="4" customWidth="1"/>
    <col min="4873" max="4873" width="8.36328125" style="4" customWidth="1"/>
    <col min="4874" max="4874" width="7" style="4" customWidth="1"/>
    <col min="4875" max="4875" width="6.36328125" style="4" customWidth="1"/>
    <col min="4876" max="4876" width="9.08984375" style="4"/>
    <col min="4877" max="4877" width="9.54296875" style="4" customWidth="1"/>
    <col min="4878" max="4878" width="11.54296875" style="4" customWidth="1"/>
    <col min="4879" max="4879" width="19.54296875" style="4" bestFit="1" customWidth="1"/>
    <col min="4880" max="4880" width="8.36328125" style="4" bestFit="1" customWidth="1"/>
    <col min="4881" max="4881" width="9.54296875" style="4" bestFit="1" customWidth="1"/>
    <col min="4882" max="4883" width="9.08984375" style="4"/>
    <col min="4884" max="4884" width="10.08984375" style="4" bestFit="1" customWidth="1"/>
    <col min="4885" max="5120" width="9.08984375" style="4"/>
    <col min="5121" max="5121" width="17.90625" style="4" bestFit="1" customWidth="1"/>
    <col min="5122" max="5122" width="11" style="4" bestFit="1" customWidth="1"/>
    <col min="5123" max="5123" width="15.36328125" style="4" customWidth="1"/>
    <col min="5124" max="5124" width="11.90625" style="4" bestFit="1" customWidth="1"/>
    <col min="5125" max="5125" width="12" style="4" bestFit="1" customWidth="1"/>
    <col min="5126" max="5126" width="13" style="4" customWidth="1"/>
    <col min="5127" max="5127" width="13.54296875" style="4" customWidth="1"/>
    <col min="5128" max="5128" width="5" style="4" customWidth="1"/>
    <col min="5129" max="5129" width="8.36328125" style="4" customWidth="1"/>
    <col min="5130" max="5130" width="7" style="4" customWidth="1"/>
    <col min="5131" max="5131" width="6.36328125" style="4" customWidth="1"/>
    <col min="5132" max="5132" width="9.08984375" style="4"/>
    <col min="5133" max="5133" width="9.54296875" style="4" customWidth="1"/>
    <col min="5134" max="5134" width="11.54296875" style="4" customWidth="1"/>
    <col min="5135" max="5135" width="19.54296875" style="4" bestFit="1" customWidth="1"/>
    <col min="5136" max="5136" width="8.36328125" style="4" bestFit="1" customWidth="1"/>
    <col min="5137" max="5137" width="9.54296875" style="4" bestFit="1" customWidth="1"/>
    <col min="5138" max="5139" width="9.08984375" style="4"/>
    <col min="5140" max="5140" width="10.08984375" style="4" bestFit="1" customWidth="1"/>
    <col min="5141" max="5376" width="9.08984375" style="4"/>
    <col min="5377" max="5377" width="17.90625" style="4" bestFit="1" customWidth="1"/>
    <col min="5378" max="5378" width="11" style="4" bestFit="1" customWidth="1"/>
    <col min="5379" max="5379" width="15.36328125" style="4" customWidth="1"/>
    <col min="5380" max="5380" width="11.90625" style="4" bestFit="1" customWidth="1"/>
    <col min="5381" max="5381" width="12" style="4" bestFit="1" customWidth="1"/>
    <col min="5382" max="5382" width="13" style="4" customWidth="1"/>
    <col min="5383" max="5383" width="13.54296875" style="4" customWidth="1"/>
    <col min="5384" max="5384" width="5" style="4" customWidth="1"/>
    <col min="5385" max="5385" width="8.36328125" style="4" customWidth="1"/>
    <col min="5386" max="5386" width="7" style="4" customWidth="1"/>
    <col min="5387" max="5387" width="6.36328125" style="4" customWidth="1"/>
    <col min="5388" max="5388" width="9.08984375" style="4"/>
    <col min="5389" max="5389" width="9.54296875" style="4" customWidth="1"/>
    <col min="5390" max="5390" width="11.54296875" style="4" customWidth="1"/>
    <col min="5391" max="5391" width="19.54296875" style="4" bestFit="1" customWidth="1"/>
    <col min="5392" max="5392" width="8.36328125" style="4" bestFit="1" customWidth="1"/>
    <col min="5393" max="5393" width="9.54296875" style="4" bestFit="1" customWidth="1"/>
    <col min="5394" max="5395" width="9.08984375" style="4"/>
    <col min="5396" max="5396" width="10.08984375" style="4" bestFit="1" customWidth="1"/>
    <col min="5397" max="5632" width="9.08984375" style="4"/>
    <col min="5633" max="5633" width="17.90625" style="4" bestFit="1" customWidth="1"/>
    <col min="5634" max="5634" width="11" style="4" bestFit="1" customWidth="1"/>
    <col min="5635" max="5635" width="15.36328125" style="4" customWidth="1"/>
    <col min="5636" max="5636" width="11.90625" style="4" bestFit="1" customWidth="1"/>
    <col min="5637" max="5637" width="12" style="4" bestFit="1" customWidth="1"/>
    <col min="5638" max="5638" width="13" style="4" customWidth="1"/>
    <col min="5639" max="5639" width="13.54296875" style="4" customWidth="1"/>
    <col min="5640" max="5640" width="5" style="4" customWidth="1"/>
    <col min="5641" max="5641" width="8.36328125" style="4" customWidth="1"/>
    <col min="5642" max="5642" width="7" style="4" customWidth="1"/>
    <col min="5643" max="5643" width="6.36328125" style="4" customWidth="1"/>
    <col min="5644" max="5644" width="9.08984375" style="4"/>
    <col min="5645" max="5645" width="9.54296875" style="4" customWidth="1"/>
    <col min="5646" max="5646" width="11.54296875" style="4" customWidth="1"/>
    <col min="5647" max="5647" width="19.54296875" style="4" bestFit="1" customWidth="1"/>
    <col min="5648" max="5648" width="8.36328125" style="4" bestFit="1" customWidth="1"/>
    <col min="5649" max="5649" width="9.54296875" style="4" bestFit="1" customWidth="1"/>
    <col min="5650" max="5651" width="9.08984375" style="4"/>
    <col min="5652" max="5652" width="10.08984375" style="4" bestFit="1" customWidth="1"/>
    <col min="5653" max="5888" width="9.08984375" style="4"/>
    <col min="5889" max="5889" width="17.90625" style="4" bestFit="1" customWidth="1"/>
    <col min="5890" max="5890" width="11" style="4" bestFit="1" customWidth="1"/>
    <col min="5891" max="5891" width="15.36328125" style="4" customWidth="1"/>
    <col min="5892" max="5892" width="11.90625" style="4" bestFit="1" customWidth="1"/>
    <col min="5893" max="5893" width="12" style="4" bestFit="1" customWidth="1"/>
    <col min="5894" max="5894" width="13" style="4" customWidth="1"/>
    <col min="5895" max="5895" width="13.54296875" style="4" customWidth="1"/>
    <col min="5896" max="5896" width="5" style="4" customWidth="1"/>
    <col min="5897" max="5897" width="8.36328125" style="4" customWidth="1"/>
    <col min="5898" max="5898" width="7" style="4" customWidth="1"/>
    <col min="5899" max="5899" width="6.36328125" style="4" customWidth="1"/>
    <col min="5900" max="5900" width="9.08984375" style="4"/>
    <col min="5901" max="5901" width="9.54296875" style="4" customWidth="1"/>
    <col min="5902" max="5902" width="11.54296875" style="4" customWidth="1"/>
    <col min="5903" max="5903" width="19.54296875" style="4" bestFit="1" customWidth="1"/>
    <col min="5904" max="5904" width="8.36328125" style="4" bestFit="1" customWidth="1"/>
    <col min="5905" max="5905" width="9.54296875" style="4" bestFit="1" customWidth="1"/>
    <col min="5906" max="5907" width="9.08984375" style="4"/>
    <col min="5908" max="5908" width="10.08984375" style="4" bestFit="1" customWidth="1"/>
    <col min="5909" max="6144" width="9.08984375" style="4"/>
    <col min="6145" max="6145" width="17.90625" style="4" bestFit="1" customWidth="1"/>
    <col min="6146" max="6146" width="11" style="4" bestFit="1" customWidth="1"/>
    <col min="6147" max="6147" width="15.36328125" style="4" customWidth="1"/>
    <col min="6148" max="6148" width="11.90625" style="4" bestFit="1" customWidth="1"/>
    <col min="6149" max="6149" width="12" style="4" bestFit="1" customWidth="1"/>
    <col min="6150" max="6150" width="13" style="4" customWidth="1"/>
    <col min="6151" max="6151" width="13.54296875" style="4" customWidth="1"/>
    <col min="6152" max="6152" width="5" style="4" customWidth="1"/>
    <col min="6153" max="6153" width="8.36328125" style="4" customWidth="1"/>
    <col min="6154" max="6154" width="7" style="4" customWidth="1"/>
    <col min="6155" max="6155" width="6.36328125" style="4" customWidth="1"/>
    <col min="6156" max="6156" width="9.08984375" style="4"/>
    <col min="6157" max="6157" width="9.54296875" style="4" customWidth="1"/>
    <col min="6158" max="6158" width="11.54296875" style="4" customWidth="1"/>
    <col min="6159" max="6159" width="19.54296875" style="4" bestFit="1" customWidth="1"/>
    <col min="6160" max="6160" width="8.36328125" style="4" bestFit="1" customWidth="1"/>
    <col min="6161" max="6161" width="9.54296875" style="4" bestFit="1" customWidth="1"/>
    <col min="6162" max="6163" width="9.08984375" style="4"/>
    <col min="6164" max="6164" width="10.08984375" style="4" bestFit="1" customWidth="1"/>
    <col min="6165" max="6400" width="9.08984375" style="4"/>
    <col min="6401" max="6401" width="17.90625" style="4" bestFit="1" customWidth="1"/>
    <col min="6402" max="6402" width="11" style="4" bestFit="1" customWidth="1"/>
    <col min="6403" max="6403" width="15.36328125" style="4" customWidth="1"/>
    <col min="6404" max="6404" width="11.90625" style="4" bestFit="1" customWidth="1"/>
    <col min="6405" max="6405" width="12" style="4" bestFit="1" customWidth="1"/>
    <col min="6406" max="6406" width="13" style="4" customWidth="1"/>
    <col min="6407" max="6407" width="13.54296875" style="4" customWidth="1"/>
    <col min="6408" max="6408" width="5" style="4" customWidth="1"/>
    <col min="6409" max="6409" width="8.36328125" style="4" customWidth="1"/>
    <col min="6410" max="6410" width="7" style="4" customWidth="1"/>
    <col min="6411" max="6411" width="6.36328125" style="4" customWidth="1"/>
    <col min="6412" max="6412" width="9.08984375" style="4"/>
    <col min="6413" max="6413" width="9.54296875" style="4" customWidth="1"/>
    <col min="6414" max="6414" width="11.54296875" style="4" customWidth="1"/>
    <col min="6415" max="6415" width="19.54296875" style="4" bestFit="1" customWidth="1"/>
    <col min="6416" max="6416" width="8.36328125" style="4" bestFit="1" customWidth="1"/>
    <col min="6417" max="6417" width="9.54296875" style="4" bestFit="1" customWidth="1"/>
    <col min="6418" max="6419" width="9.08984375" style="4"/>
    <col min="6420" max="6420" width="10.08984375" style="4" bestFit="1" customWidth="1"/>
    <col min="6421" max="6656" width="9.08984375" style="4"/>
    <col min="6657" max="6657" width="17.90625" style="4" bestFit="1" customWidth="1"/>
    <col min="6658" max="6658" width="11" style="4" bestFit="1" customWidth="1"/>
    <col min="6659" max="6659" width="15.36328125" style="4" customWidth="1"/>
    <col min="6660" max="6660" width="11.90625" style="4" bestFit="1" customWidth="1"/>
    <col min="6661" max="6661" width="12" style="4" bestFit="1" customWidth="1"/>
    <col min="6662" max="6662" width="13" style="4" customWidth="1"/>
    <col min="6663" max="6663" width="13.54296875" style="4" customWidth="1"/>
    <col min="6664" max="6664" width="5" style="4" customWidth="1"/>
    <col min="6665" max="6665" width="8.36328125" style="4" customWidth="1"/>
    <col min="6666" max="6666" width="7" style="4" customWidth="1"/>
    <col min="6667" max="6667" width="6.36328125" style="4" customWidth="1"/>
    <col min="6668" max="6668" width="9.08984375" style="4"/>
    <col min="6669" max="6669" width="9.54296875" style="4" customWidth="1"/>
    <col min="6670" max="6670" width="11.54296875" style="4" customWidth="1"/>
    <col min="6671" max="6671" width="19.54296875" style="4" bestFit="1" customWidth="1"/>
    <col min="6672" max="6672" width="8.36328125" style="4" bestFit="1" customWidth="1"/>
    <col min="6673" max="6673" width="9.54296875" style="4" bestFit="1" customWidth="1"/>
    <col min="6674" max="6675" width="9.08984375" style="4"/>
    <col min="6676" max="6676" width="10.08984375" style="4" bestFit="1" customWidth="1"/>
    <col min="6677" max="6912" width="9.08984375" style="4"/>
    <col min="6913" max="6913" width="17.90625" style="4" bestFit="1" customWidth="1"/>
    <col min="6914" max="6914" width="11" style="4" bestFit="1" customWidth="1"/>
    <col min="6915" max="6915" width="15.36328125" style="4" customWidth="1"/>
    <col min="6916" max="6916" width="11.90625" style="4" bestFit="1" customWidth="1"/>
    <col min="6917" max="6917" width="12" style="4" bestFit="1" customWidth="1"/>
    <col min="6918" max="6918" width="13" style="4" customWidth="1"/>
    <col min="6919" max="6919" width="13.54296875" style="4" customWidth="1"/>
    <col min="6920" max="6920" width="5" style="4" customWidth="1"/>
    <col min="6921" max="6921" width="8.36328125" style="4" customWidth="1"/>
    <col min="6922" max="6922" width="7" style="4" customWidth="1"/>
    <col min="6923" max="6923" width="6.36328125" style="4" customWidth="1"/>
    <col min="6924" max="6924" width="9.08984375" style="4"/>
    <col min="6925" max="6925" width="9.54296875" style="4" customWidth="1"/>
    <col min="6926" max="6926" width="11.54296875" style="4" customWidth="1"/>
    <col min="6927" max="6927" width="19.54296875" style="4" bestFit="1" customWidth="1"/>
    <col min="6928" max="6928" width="8.36328125" style="4" bestFit="1" customWidth="1"/>
    <col min="6929" max="6929" width="9.54296875" style="4" bestFit="1" customWidth="1"/>
    <col min="6930" max="6931" width="9.08984375" style="4"/>
    <col min="6932" max="6932" width="10.08984375" style="4" bestFit="1" customWidth="1"/>
    <col min="6933" max="7168" width="9.08984375" style="4"/>
    <col min="7169" max="7169" width="17.90625" style="4" bestFit="1" customWidth="1"/>
    <col min="7170" max="7170" width="11" style="4" bestFit="1" customWidth="1"/>
    <col min="7171" max="7171" width="15.36328125" style="4" customWidth="1"/>
    <col min="7172" max="7172" width="11.90625" style="4" bestFit="1" customWidth="1"/>
    <col min="7173" max="7173" width="12" style="4" bestFit="1" customWidth="1"/>
    <col min="7174" max="7174" width="13" style="4" customWidth="1"/>
    <col min="7175" max="7175" width="13.54296875" style="4" customWidth="1"/>
    <col min="7176" max="7176" width="5" style="4" customWidth="1"/>
    <col min="7177" max="7177" width="8.36328125" style="4" customWidth="1"/>
    <col min="7178" max="7178" width="7" style="4" customWidth="1"/>
    <col min="7179" max="7179" width="6.36328125" style="4" customWidth="1"/>
    <col min="7180" max="7180" width="9.08984375" style="4"/>
    <col min="7181" max="7181" width="9.54296875" style="4" customWidth="1"/>
    <col min="7182" max="7182" width="11.54296875" style="4" customWidth="1"/>
    <col min="7183" max="7183" width="19.54296875" style="4" bestFit="1" customWidth="1"/>
    <col min="7184" max="7184" width="8.36328125" style="4" bestFit="1" customWidth="1"/>
    <col min="7185" max="7185" width="9.54296875" style="4" bestFit="1" customWidth="1"/>
    <col min="7186" max="7187" width="9.08984375" style="4"/>
    <col min="7188" max="7188" width="10.08984375" style="4" bestFit="1" customWidth="1"/>
    <col min="7189" max="7424" width="9.08984375" style="4"/>
    <col min="7425" max="7425" width="17.90625" style="4" bestFit="1" customWidth="1"/>
    <col min="7426" max="7426" width="11" style="4" bestFit="1" customWidth="1"/>
    <col min="7427" max="7427" width="15.36328125" style="4" customWidth="1"/>
    <col min="7428" max="7428" width="11.90625" style="4" bestFit="1" customWidth="1"/>
    <col min="7429" max="7429" width="12" style="4" bestFit="1" customWidth="1"/>
    <col min="7430" max="7430" width="13" style="4" customWidth="1"/>
    <col min="7431" max="7431" width="13.54296875" style="4" customWidth="1"/>
    <col min="7432" max="7432" width="5" style="4" customWidth="1"/>
    <col min="7433" max="7433" width="8.36328125" style="4" customWidth="1"/>
    <col min="7434" max="7434" width="7" style="4" customWidth="1"/>
    <col min="7435" max="7435" width="6.36328125" style="4" customWidth="1"/>
    <col min="7436" max="7436" width="9.08984375" style="4"/>
    <col min="7437" max="7437" width="9.54296875" style="4" customWidth="1"/>
    <col min="7438" max="7438" width="11.54296875" style="4" customWidth="1"/>
    <col min="7439" max="7439" width="19.54296875" style="4" bestFit="1" customWidth="1"/>
    <col min="7440" max="7440" width="8.36328125" style="4" bestFit="1" customWidth="1"/>
    <col min="7441" max="7441" width="9.54296875" style="4" bestFit="1" customWidth="1"/>
    <col min="7442" max="7443" width="9.08984375" style="4"/>
    <col min="7444" max="7444" width="10.08984375" style="4" bestFit="1" customWidth="1"/>
    <col min="7445" max="7680" width="9.08984375" style="4"/>
    <col min="7681" max="7681" width="17.90625" style="4" bestFit="1" customWidth="1"/>
    <col min="7682" max="7682" width="11" style="4" bestFit="1" customWidth="1"/>
    <col min="7683" max="7683" width="15.36328125" style="4" customWidth="1"/>
    <col min="7684" max="7684" width="11.90625" style="4" bestFit="1" customWidth="1"/>
    <col min="7685" max="7685" width="12" style="4" bestFit="1" customWidth="1"/>
    <col min="7686" max="7686" width="13" style="4" customWidth="1"/>
    <col min="7687" max="7687" width="13.54296875" style="4" customWidth="1"/>
    <col min="7688" max="7688" width="5" style="4" customWidth="1"/>
    <col min="7689" max="7689" width="8.36328125" style="4" customWidth="1"/>
    <col min="7690" max="7690" width="7" style="4" customWidth="1"/>
    <col min="7691" max="7691" width="6.36328125" style="4" customWidth="1"/>
    <col min="7692" max="7692" width="9.08984375" style="4"/>
    <col min="7693" max="7693" width="9.54296875" style="4" customWidth="1"/>
    <col min="7694" max="7694" width="11.54296875" style="4" customWidth="1"/>
    <col min="7695" max="7695" width="19.54296875" style="4" bestFit="1" customWidth="1"/>
    <col min="7696" max="7696" width="8.36328125" style="4" bestFit="1" customWidth="1"/>
    <col min="7697" max="7697" width="9.54296875" style="4" bestFit="1" customWidth="1"/>
    <col min="7698" max="7699" width="9.08984375" style="4"/>
    <col min="7700" max="7700" width="10.08984375" style="4" bestFit="1" customWidth="1"/>
    <col min="7701" max="7936" width="9.08984375" style="4"/>
    <col min="7937" max="7937" width="17.90625" style="4" bestFit="1" customWidth="1"/>
    <col min="7938" max="7938" width="11" style="4" bestFit="1" customWidth="1"/>
    <col min="7939" max="7939" width="15.36328125" style="4" customWidth="1"/>
    <col min="7940" max="7940" width="11.90625" style="4" bestFit="1" customWidth="1"/>
    <col min="7941" max="7941" width="12" style="4" bestFit="1" customWidth="1"/>
    <col min="7942" max="7942" width="13" style="4" customWidth="1"/>
    <col min="7943" max="7943" width="13.54296875" style="4" customWidth="1"/>
    <col min="7944" max="7944" width="5" style="4" customWidth="1"/>
    <col min="7945" max="7945" width="8.36328125" style="4" customWidth="1"/>
    <col min="7946" max="7946" width="7" style="4" customWidth="1"/>
    <col min="7947" max="7947" width="6.36328125" style="4" customWidth="1"/>
    <col min="7948" max="7948" width="9.08984375" style="4"/>
    <col min="7949" max="7949" width="9.54296875" style="4" customWidth="1"/>
    <col min="7950" max="7950" width="11.54296875" style="4" customWidth="1"/>
    <col min="7951" max="7951" width="19.54296875" style="4" bestFit="1" customWidth="1"/>
    <col min="7952" max="7952" width="8.36328125" style="4" bestFit="1" customWidth="1"/>
    <col min="7953" max="7953" width="9.54296875" style="4" bestFit="1" customWidth="1"/>
    <col min="7954" max="7955" width="9.08984375" style="4"/>
    <col min="7956" max="7956" width="10.08984375" style="4" bestFit="1" customWidth="1"/>
    <col min="7957" max="8192" width="9.08984375" style="4"/>
    <col min="8193" max="8193" width="17.90625" style="4" bestFit="1" customWidth="1"/>
    <col min="8194" max="8194" width="11" style="4" bestFit="1" customWidth="1"/>
    <col min="8195" max="8195" width="15.36328125" style="4" customWidth="1"/>
    <col min="8196" max="8196" width="11.90625" style="4" bestFit="1" customWidth="1"/>
    <col min="8197" max="8197" width="12" style="4" bestFit="1" customWidth="1"/>
    <col min="8198" max="8198" width="13" style="4" customWidth="1"/>
    <col min="8199" max="8199" width="13.54296875" style="4" customWidth="1"/>
    <col min="8200" max="8200" width="5" style="4" customWidth="1"/>
    <col min="8201" max="8201" width="8.36328125" style="4" customWidth="1"/>
    <col min="8202" max="8202" width="7" style="4" customWidth="1"/>
    <col min="8203" max="8203" width="6.36328125" style="4" customWidth="1"/>
    <col min="8204" max="8204" width="9.08984375" style="4"/>
    <col min="8205" max="8205" width="9.54296875" style="4" customWidth="1"/>
    <col min="8206" max="8206" width="11.54296875" style="4" customWidth="1"/>
    <col min="8207" max="8207" width="19.54296875" style="4" bestFit="1" customWidth="1"/>
    <col min="8208" max="8208" width="8.36328125" style="4" bestFit="1" customWidth="1"/>
    <col min="8209" max="8209" width="9.54296875" style="4" bestFit="1" customWidth="1"/>
    <col min="8210" max="8211" width="9.08984375" style="4"/>
    <col min="8212" max="8212" width="10.08984375" style="4" bestFit="1" customWidth="1"/>
    <col min="8213" max="8448" width="9.08984375" style="4"/>
    <col min="8449" max="8449" width="17.90625" style="4" bestFit="1" customWidth="1"/>
    <col min="8450" max="8450" width="11" style="4" bestFit="1" customWidth="1"/>
    <col min="8451" max="8451" width="15.36328125" style="4" customWidth="1"/>
    <col min="8452" max="8452" width="11.90625" style="4" bestFit="1" customWidth="1"/>
    <col min="8453" max="8453" width="12" style="4" bestFit="1" customWidth="1"/>
    <col min="8454" max="8454" width="13" style="4" customWidth="1"/>
    <col min="8455" max="8455" width="13.54296875" style="4" customWidth="1"/>
    <col min="8456" max="8456" width="5" style="4" customWidth="1"/>
    <col min="8457" max="8457" width="8.36328125" style="4" customWidth="1"/>
    <col min="8458" max="8458" width="7" style="4" customWidth="1"/>
    <col min="8459" max="8459" width="6.36328125" style="4" customWidth="1"/>
    <col min="8460" max="8460" width="9.08984375" style="4"/>
    <col min="8461" max="8461" width="9.54296875" style="4" customWidth="1"/>
    <col min="8462" max="8462" width="11.54296875" style="4" customWidth="1"/>
    <col min="8463" max="8463" width="19.54296875" style="4" bestFit="1" customWidth="1"/>
    <col min="8464" max="8464" width="8.36328125" style="4" bestFit="1" customWidth="1"/>
    <col min="8465" max="8465" width="9.54296875" style="4" bestFit="1" customWidth="1"/>
    <col min="8466" max="8467" width="9.08984375" style="4"/>
    <col min="8468" max="8468" width="10.08984375" style="4" bestFit="1" customWidth="1"/>
    <col min="8469" max="8704" width="9.08984375" style="4"/>
    <col min="8705" max="8705" width="17.90625" style="4" bestFit="1" customWidth="1"/>
    <col min="8706" max="8706" width="11" style="4" bestFit="1" customWidth="1"/>
    <col min="8707" max="8707" width="15.36328125" style="4" customWidth="1"/>
    <col min="8708" max="8708" width="11.90625" style="4" bestFit="1" customWidth="1"/>
    <col min="8709" max="8709" width="12" style="4" bestFit="1" customWidth="1"/>
    <col min="8710" max="8710" width="13" style="4" customWidth="1"/>
    <col min="8711" max="8711" width="13.54296875" style="4" customWidth="1"/>
    <col min="8712" max="8712" width="5" style="4" customWidth="1"/>
    <col min="8713" max="8713" width="8.36328125" style="4" customWidth="1"/>
    <col min="8714" max="8714" width="7" style="4" customWidth="1"/>
    <col min="8715" max="8715" width="6.36328125" style="4" customWidth="1"/>
    <col min="8716" max="8716" width="9.08984375" style="4"/>
    <col min="8717" max="8717" width="9.54296875" style="4" customWidth="1"/>
    <col min="8718" max="8718" width="11.54296875" style="4" customWidth="1"/>
    <col min="8719" max="8719" width="19.54296875" style="4" bestFit="1" customWidth="1"/>
    <col min="8720" max="8720" width="8.36328125" style="4" bestFit="1" customWidth="1"/>
    <col min="8721" max="8721" width="9.54296875" style="4" bestFit="1" customWidth="1"/>
    <col min="8722" max="8723" width="9.08984375" style="4"/>
    <col min="8724" max="8724" width="10.08984375" style="4" bestFit="1" customWidth="1"/>
    <col min="8725" max="8960" width="9.08984375" style="4"/>
    <col min="8961" max="8961" width="17.90625" style="4" bestFit="1" customWidth="1"/>
    <col min="8962" max="8962" width="11" style="4" bestFit="1" customWidth="1"/>
    <col min="8963" max="8963" width="15.36328125" style="4" customWidth="1"/>
    <col min="8964" max="8964" width="11.90625" style="4" bestFit="1" customWidth="1"/>
    <col min="8965" max="8965" width="12" style="4" bestFit="1" customWidth="1"/>
    <col min="8966" max="8966" width="13" style="4" customWidth="1"/>
    <col min="8967" max="8967" width="13.54296875" style="4" customWidth="1"/>
    <col min="8968" max="8968" width="5" style="4" customWidth="1"/>
    <col min="8969" max="8969" width="8.36328125" style="4" customWidth="1"/>
    <col min="8970" max="8970" width="7" style="4" customWidth="1"/>
    <col min="8971" max="8971" width="6.36328125" style="4" customWidth="1"/>
    <col min="8972" max="8972" width="9.08984375" style="4"/>
    <col min="8973" max="8973" width="9.54296875" style="4" customWidth="1"/>
    <col min="8974" max="8974" width="11.54296875" style="4" customWidth="1"/>
    <col min="8975" max="8975" width="19.54296875" style="4" bestFit="1" customWidth="1"/>
    <col min="8976" max="8976" width="8.36328125" style="4" bestFit="1" customWidth="1"/>
    <col min="8977" max="8977" width="9.54296875" style="4" bestFit="1" customWidth="1"/>
    <col min="8978" max="8979" width="9.08984375" style="4"/>
    <col min="8980" max="8980" width="10.08984375" style="4" bestFit="1" customWidth="1"/>
    <col min="8981" max="9216" width="9.08984375" style="4"/>
    <col min="9217" max="9217" width="17.90625" style="4" bestFit="1" customWidth="1"/>
    <col min="9218" max="9218" width="11" style="4" bestFit="1" customWidth="1"/>
    <col min="9219" max="9219" width="15.36328125" style="4" customWidth="1"/>
    <col min="9220" max="9220" width="11.90625" style="4" bestFit="1" customWidth="1"/>
    <col min="9221" max="9221" width="12" style="4" bestFit="1" customWidth="1"/>
    <col min="9222" max="9222" width="13" style="4" customWidth="1"/>
    <col min="9223" max="9223" width="13.54296875" style="4" customWidth="1"/>
    <col min="9224" max="9224" width="5" style="4" customWidth="1"/>
    <col min="9225" max="9225" width="8.36328125" style="4" customWidth="1"/>
    <col min="9226" max="9226" width="7" style="4" customWidth="1"/>
    <col min="9227" max="9227" width="6.36328125" style="4" customWidth="1"/>
    <col min="9228" max="9228" width="9.08984375" style="4"/>
    <col min="9229" max="9229" width="9.54296875" style="4" customWidth="1"/>
    <col min="9230" max="9230" width="11.54296875" style="4" customWidth="1"/>
    <col min="9231" max="9231" width="19.54296875" style="4" bestFit="1" customWidth="1"/>
    <col min="9232" max="9232" width="8.36328125" style="4" bestFit="1" customWidth="1"/>
    <col min="9233" max="9233" width="9.54296875" style="4" bestFit="1" customWidth="1"/>
    <col min="9234" max="9235" width="9.08984375" style="4"/>
    <col min="9236" max="9236" width="10.08984375" style="4" bestFit="1" customWidth="1"/>
    <col min="9237" max="9472" width="9.08984375" style="4"/>
    <col min="9473" max="9473" width="17.90625" style="4" bestFit="1" customWidth="1"/>
    <col min="9474" max="9474" width="11" style="4" bestFit="1" customWidth="1"/>
    <col min="9475" max="9475" width="15.36328125" style="4" customWidth="1"/>
    <col min="9476" max="9476" width="11.90625" style="4" bestFit="1" customWidth="1"/>
    <col min="9477" max="9477" width="12" style="4" bestFit="1" customWidth="1"/>
    <col min="9478" max="9478" width="13" style="4" customWidth="1"/>
    <col min="9479" max="9479" width="13.54296875" style="4" customWidth="1"/>
    <col min="9480" max="9480" width="5" style="4" customWidth="1"/>
    <col min="9481" max="9481" width="8.36328125" style="4" customWidth="1"/>
    <col min="9482" max="9482" width="7" style="4" customWidth="1"/>
    <col min="9483" max="9483" width="6.36328125" style="4" customWidth="1"/>
    <col min="9484" max="9484" width="9.08984375" style="4"/>
    <col min="9485" max="9485" width="9.54296875" style="4" customWidth="1"/>
    <col min="9486" max="9486" width="11.54296875" style="4" customWidth="1"/>
    <col min="9487" max="9487" width="19.54296875" style="4" bestFit="1" customWidth="1"/>
    <col min="9488" max="9488" width="8.36328125" style="4" bestFit="1" customWidth="1"/>
    <col min="9489" max="9489" width="9.54296875" style="4" bestFit="1" customWidth="1"/>
    <col min="9490" max="9491" width="9.08984375" style="4"/>
    <col min="9492" max="9492" width="10.08984375" style="4" bestFit="1" customWidth="1"/>
    <col min="9493" max="9728" width="9.08984375" style="4"/>
    <col min="9729" max="9729" width="17.90625" style="4" bestFit="1" customWidth="1"/>
    <col min="9730" max="9730" width="11" style="4" bestFit="1" customWidth="1"/>
    <col min="9731" max="9731" width="15.36328125" style="4" customWidth="1"/>
    <col min="9732" max="9732" width="11.90625" style="4" bestFit="1" customWidth="1"/>
    <col min="9733" max="9733" width="12" style="4" bestFit="1" customWidth="1"/>
    <col min="9734" max="9734" width="13" style="4" customWidth="1"/>
    <col min="9735" max="9735" width="13.54296875" style="4" customWidth="1"/>
    <col min="9736" max="9736" width="5" style="4" customWidth="1"/>
    <col min="9737" max="9737" width="8.36328125" style="4" customWidth="1"/>
    <col min="9738" max="9738" width="7" style="4" customWidth="1"/>
    <col min="9739" max="9739" width="6.36328125" style="4" customWidth="1"/>
    <col min="9740" max="9740" width="9.08984375" style="4"/>
    <col min="9741" max="9741" width="9.54296875" style="4" customWidth="1"/>
    <col min="9742" max="9742" width="11.54296875" style="4" customWidth="1"/>
    <col min="9743" max="9743" width="19.54296875" style="4" bestFit="1" customWidth="1"/>
    <col min="9744" max="9744" width="8.36328125" style="4" bestFit="1" customWidth="1"/>
    <col min="9745" max="9745" width="9.54296875" style="4" bestFit="1" customWidth="1"/>
    <col min="9746" max="9747" width="9.08984375" style="4"/>
    <col min="9748" max="9748" width="10.08984375" style="4" bestFit="1" customWidth="1"/>
    <col min="9749" max="9984" width="9.08984375" style="4"/>
    <col min="9985" max="9985" width="17.90625" style="4" bestFit="1" customWidth="1"/>
    <col min="9986" max="9986" width="11" style="4" bestFit="1" customWidth="1"/>
    <col min="9987" max="9987" width="15.36328125" style="4" customWidth="1"/>
    <col min="9988" max="9988" width="11.90625" style="4" bestFit="1" customWidth="1"/>
    <col min="9989" max="9989" width="12" style="4" bestFit="1" customWidth="1"/>
    <col min="9990" max="9990" width="13" style="4" customWidth="1"/>
    <col min="9991" max="9991" width="13.54296875" style="4" customWidth="1"/>
    <col min="9992" max="9992" width="5" style="4" customWidth="1"/>
    <col min="9993" max="9993" width="8.36328125" style="4" customWidth="1"/>
    <col min="9994" max="9994" width="7" style="4" customWidth="1"/>
    <col min="9995" max="9995" width="6.36328125" style="4" customWidth="1"/>
    <col min="9996" max="9996" width="9.08984375" style="4"/>
    <col min="9997" max="9997" width="9.54296875" style="4" customWidth="1"/>
    <col min="9998" max="9998" width="11.54296875" style="4" customWidth="1"/>
    <col min="9999" max="9999" width="19.54296875" style="4" bestFit="1" customWidth="1"/>
    <col min="10000" max="10000" width="8.36328125" style="4" bestFit="1" customWidth="1"/>
    <col min="10001" max="10001" width="9.54296875" style="4" bestFit="1" customWidth="1"/>
    <col min="10002" max="10003" width="9.08984375" style="4"/>
    <col min="10004" max="10004" width="10.08984375" style="4" bestFit="1" customWidth="1"/>
    <col min="10005" max="10240" width="9.08984375" style="4"/>
    <col min="10241" max="10241" width="17.90625" style="4" bestFit="1" customWidth="1"/>
    <col min="10242" max="10242" width="11" style="4" bestFit="1" customWidth="1"/>
    <col min="10243" max="10243" width="15.36328125" style="4" customWidth="1"/>
    <col min="10244" max="10244" width="11.90625" style="4" bestFit="1" customWidth="1"/>
    <col min="10245" max="10245" width="12" style="4" bestFit="1" customWidth="1"/>
    <col min="10246" max="10246" width="13" style="4" customWidth="1"/>
    <col min="10247" max="10247" width="13.54296875" style="4" customWidth="1"/>
    <col min="10248" max="10248" width="5" style="4" customWidth="1"/>
    <col min="10249" max="10249" width="8.36328125" style="4" customWidth="1"/>
    <col min="10250" max="10250" width="7" style="4" customWidth="1"/>
    <col min="10251" max="10251" width="6.36328125" style="4" customWidth="1"/>
    <col min="10252" max="10252" width="9.08984375" style="4"/>
    <col min="10253" max="10253" width="9.54296875" style="4" customWidth="1"/>
    <col min="10254" max="10254" width="11.54296875" style="4" customWidth="1"/>
    <col min="10255" max="10255" width="19.54296875" style="4" bestFit="1" customWidth="1"/>
    <col min="10256" max="10256" width="8.36328125" style="4" bestFit="1" customWidth="1"/>
    <col min="10257" max="10257" width="9.54296875" style="4" bestFit="1" customWidth="1"/>
    <col min="10258" max="10259" width="9.08984375" style="4"/>
    <col min="10260" max="10260" width="10.08984375" style="4" bestFit="1" customWidth="1"/>
    <col min="10261" max="10496" width="9.08984375" style="4"/>
    <col min="10497" max="10497" width="17.90625" style="4" bestFit="1" customWidth="1"/>
    <col min="10498" max="10498" width="11" style="4" bestFit="1" customWidth="1"/>
    <col min="10499" max="10499" width="15.36328125" style="4" customWidth="1"/>
    <col min="10500" max="10500" width="11.90625" style="4" bestFit="1" customWidth="1"/>
    <col min="10501" max="10501" width="12" style="4" bestFit="1" customWidth="1"/>
    <col min="10502" max="10502" width="13" style="4" customWidth="1"/>
    <col min="10503" max="10503" width="13.54296875" style="4" customWidth="1"/>
    <col min="10504" max="10504" width="5" style="4" customWidth="1"/>
    <col min="10505" max="10505" width="8.36328125" style="4" customWidth="1"/>
    <col min="10506" max="10506" width="7" style="4" customWidth="1"/>
    <col min="10507" max="10507" width="6.36328125" style="4" customWidth="1"/>
    <col min="10508" max="10508" width="9.08984375" style="4"/>
    <col min="10509" max="10509" width="9.54296875" style="4" customWidth="1"/>
    <col min="10510" max="10510" width="11.54296875" style="4" customWidth="1"/>
    <col min="10511" max="10511" width="19.54296875" style="4" bestFit="1" customWidth="1"/>
    <col min="10512" max="10512" width="8.36328125" style="4" bestFit="1" customWidth="1"/>
    <col min="10513" max="10513" width="9.54296875" style="4" bestFit="1" customWidth="1"/>
    <col min="10514" max="10515" width="9.08984375" style="4"/>
    <col min="10516" max="10516" width="10.08984375" style="4" bestFit="1" customWidth="1"/>
    <col min="10517" max="10752" width="9.08984375" style="4"/>
    <col min="10753" max="10753" width="17.90625" style="4" bestFit="1" customWidth="1"/>
    <col min="10754" max="10754" width="11" style="4" bestFit="1" customWidth="1"/>
    <col min="10755" max="10755" width="15.36328125" style="4" customWidth="1"/>
    <col min="10756" max="10756" width="11.90625" style="4" bestFit="1" customWidth="1"/>
    <col min="10757" max="10757" width="12" style="4" bestFit="1" customWidth="1"/>
    <col min="10758" max="10758" width="13" style="4" customWidth="1"/>
    <col min="10759" max="10759" width="13.54296875" style="4" customWidth="1"/>
    <col min="10760" max="10760" width="5" style="4" customWidth="1"/>
    <col min="10761" max="10761" width="8.36328125" style="4" customWidth="1"/>
    <col min="10762" max="10762" width="7" style="4" customWidth="1"/>
    <col min="10763" max="10763" width="6.36328125" style="4" customWidth="1"/>
    <col min="10764" max="10764" width="9.08984375" style="4"/>
    <col min="10765" max="10765" width="9.54296875" style="4" customWidth="1"/>
    <col min="10766" max="10766" width="11.54296875" style="4" customWidth="1"/>
    <col min="10767" max="10767" width="19.54296875" style="4" bestFit="1" customWidth="1"/>
    <col min="10768" max="10768" width="8.36328125" style="4" bestFit="1" customWidth="1"/>
    <col min="10769" max="10769" width="9.54296875" style="4" bestFit="1" customWidth="1"/>
    <col min="10770" max="10771" width="9.08984375" style="4"/>
    <col min="10772" max="10772" width="10.08984375" style="4" bestFit="1" customWidth="1"/>
    <col min="10773" max="11008" width="9.08984375" style="4"/>
    <col min="11009" max="11009" width="17.90625" style="4" bestFit="1" customWidth="1"/>
    <col min="11010" max="11010" width="11" style="4" bestFit="1" customWidth="1"/>
    <col min="11011" max="11011" width="15.36328125" style="4" customWidth="1"/>
    <col min="11012" max="11012" width="11.90625" style="4" bestFit="1" customWidth="1"/>
    <col min="11013" max="11013" width="12" style="4" bestFit="1" customWidth="1"/>
    <col min="11014" max="11014" width="13" style="4" customWidth="1"/>
    <col min="11015" max="11015" width="13.54296875" style="4" customWidth="1"/>
    <col min="11016" max="11016" width="5" style="4" customWidth="1"/>
    <col min="11017" max="11017" width="8.36328125" style="4" customWidth="1"/>
    <col min="11018" max="11018" width="7" style="4" customWidth="1"/>
    <col min="11019" max="11019" width="6.36328125" style="4" customWidth="1"/>
    <col min="11020" max="11020" width="9.08984375" style="4"/>
    <col min="11021" max="11021" width="9.54296875" style="4" customWidth="1"/>
    <col min="11022" max="11022" width="11.54296875" style="4" customWidth="1"/>
    <col min="11023" max="11023" width="19.54296875" style="4" bestFit="1" customWidth="1"/>
    <col min="11024" max="11024" width="8.36328125" style="4" bestFit="1" customWidth="1"/>
    <col min="11025" max="11025" width="9.54296875" style="4" bestFit="1" customWidth="1"/>
    <col min="11026" max="11027" width="9.08984375" style="4"/>
    <col min="11028" max="11028" width="10.08984375" style="4" bestFit="1" customWidth="1"/>
    <col min="11029" max="11264" width="9.08984375" style="4"/>
    <col min="11265" max="11265" width="17.90625" style="4" bestFit="1" customWidth="1"/>
    <col min="11266" max="11266" width="11" style="4" bestFit="1" customWidth="1"/>
    <col min="11267" max="11267" width="15.36328125" style="4" customWidth="1"/>
    <col min="11268" max="11268" width="11.90625" style="4" bestFit="1" customWidth="1"/>
    <col min="11269" max="11269" width="12" style="4" bestFit="1" customWidth="1"/>
    <col min="11270" max="11270" width="13" style="4" customWidth="1"/>
    <col min="11271" max="11271" width="13.54296875" style="4" customWidth="1"/>
    <col min="11272" max="11272" width="5" style="4" customWidth="1"/>
    <col min="11273" max="11273" width="8.36328125" style="4" customWidth="1"/>
    <col min="11274" max="11274" width="7" style="4" customWidth="1"/>
    <col min="11275" max="11275" width="6.36328125" style="4" customWidth="1"/>
    <col min="11276" max="11276" width="9.08984375" style="4"/>
    <col min="11277" max="11277" width="9.54296875" style="4" customWidth="1"/>
    <col min="11278" max="11278" width="11.54296875" style="4" customWidth="1"/>
    <col min="11279" max="11279" width="19.54296875" style="4" bestFit="1" customWidth="1"/>
    <col min="11280" max="11280" width="8.36328125" style="4" bestFit="1" customWidth="1"/>
    <col min="11281" max="11281" width="9.54296875" style="4" bestFit="1" customWidth="1"/>
    <col min="11282" max="11283" width="9.08984375" style="4"/>
    <col min="11284" max="11284" width="10.08984375" style="4" bestFit="1" customWidth="1"/>
    <col min="11285" max="11520" width="9.08984375" style="4"/>
    <col min="11521" max="11521" width="17.90625" style="4" bestFit="1" customWidth="1"/>
    <col min="11522" max="11522" width="11" style="4" bestFit="1" customWidth="1"/>
    <col min="11523" max="11523" width="15.36328125" style="4" customWidth="1"/>
    <col min="11524" max="11524" width="11.90625" style="4" bestFit="1" customWidth="1"/>
    <col min="11525" max="11525" width="12" style="4" bestFit="1" customWidth="1"/>
    <col min="11526" max="11526" width="13" style="4" customWidth="1"/>
    <col min="11527" max="11527" width="13.54296875" style="4" customWidth="1"/>
    <col min="11528" max="11528" width="5" style="4" customWidth="1"/>
    <col min="11529" max="11529" width="8.36328125" style="4" customWidth="1"/>
    <col min="11530" max="11530" width="7" style="4" customWidth="1"/>
    <col min="11531" max="11531" width="6.36328125" style="4" customWidth="1"/>
    <col min="11532" max="11532" width="9.08984375" style="4"/>
    <col min="11533" max="11533" width="9.54296875" style="4" customWidth="1"/>
    <col min="11534" max="11534" width="11.54296875" style="4" customWidth="1"/>
    <col min="11535" max="11535" width="19.54296875" style="4" bestFit="1" customWidth="1"/>
    <col min="11536" max="11536" width="8.36328125" style="4" bestFit="1" customWidth="1"/>
    <col min="11537" max="11537" width="9.54296875" style="4" bestFit="1" customWidth="1"/>
    <col min="11538" max="11539" width="9.08984375" style="4"/>
    <col min="11540" max="11540" width="10.08984375" style="4" bestFit="1" customWidth="1"/>
    <col min="11541" max="11776" width="9.08984375" style="4"/>
    <col min="11777" max="11777" width="17.90625" style="4" bestFit="1" customWidth="1"/>
    <col min="11778" max="11778" width="11" style="4" bestFit="1" customWidth="1"/>
    <col min="11779" max="11779" width="15.36328125" style="4" customWidth="1"/>
    <col min="11780" max="11780" width="11.90625" style="4" bestFit="1" customWidth="1"/>
    <col min="11781" max="11781" width="12" style="4" bestFit="1" customWidth="1"/>
    <col min="11782" max="11782" width="13" style="4" customWidth="1"/>
    <col min="11783" max="11783" width="13.54296875" style="4" customWidth="1"/>
    <col min="11784" max="11784" width="5" style="4" customWidth="1"/>
    <col min="11785" max="11785" width="8.36328125" style="4" customWidth="1"/>
    <col min="11786" max="11786" width="7" style="4" customWidth="1"/>
    <col min="11787" max="11787" width="6.36328125" style="4" customWidth="1"/>
    <col min="11788" max="11788" width="9.08984375" style="4"/>
    <col min="11789" max="11789" width="9.54296875" style="4" customWidth="1"/>
    <col min="11790" max="11790" width="11.54296875" style="4" customWidth="1"/>
    <col min="11791" max="11791" width="19.54296875" style="4" bestFit="1" customWidth="1"/>
    <col min="11792" max="11792" width="8.36328125" style="4" bestFit="1" customWidth="1"/>
    <col min="11793" max="11793" width="9.54296875" style="4" bestFit="1" customWidth="1"/>
    <col min="11794" max="11795" width="9.08984375" style="4"/>
    <col min="11796" max="11796" width="10.08984375" style="4" bestFit="1" customWidth="1"/>
    <col min="11797" max="12032" width="9.08984375" style="4"/>
    <col min="12033" max="12033" width="17.90625" style="4" bestFit="1" customWidth="1"/>
    <col min="12034" max="12034" width="11" style="4" bestFit="1" customWidth="1"/>
    <col min="12035" max="12035" width="15.36328125" style="4" customWidth="1"/>
    <col min="12036" max="12036" width="11.90625" style="4" bestFit="1" customWidth="1"/>
    <col min="12037" max="12037" width="12" style="4" bestFit="1" customWidth="1"/>
    <col min="12038" max="12038" width="13" style="4" customWidth="1"/>
    <col min="12039" max="12039" width="13.54296875" style="4" customWidth="1"/>
    <col min="12040" max="12040" width="5" style="4" customWidth="1"/>
    <col min="12041" max="12041" width="8.36328125" style="4" customWidth="1"/>
    <col min="12042" max="12042" width="7" style="4" customWidth="1"/>
    <col min="12043" max="12043" width="6.36328125" style="4" customWidth="1"/>
    <col min="12044" max="12044" width="9.08984375" style="4"/>
    <col min="12045" max="12045" width="9.54296875" style="4" customWidth="1"/>
    <col min="12046" max="12046" width="11.54296875" style="4" customWidth="1"/>
    <col min="12047" max="12047" width="19.54296875" style="4" bestFit="1" customWidth="1"/>
    <col min="12048" max="12048" width="8.36328125" style="4" bestFit="1" customWidth="1"/>
    <col min="12049" max="12049" width="9.54296875" style="4" bestFit="1" customWidth="1"/>
    <col min="12050" max="12051" width="9.08984375" style="4"/>
    <col min="12052" max="12052" width="10.08984375" style="4" bestFit="1" customWidth="1"/>
    <col min="12053" max="12288" width="9.08984375" style="4"/>
    <col min="12289" max="12289" width="17.90625" style="4" bestFit="1" customWidth="1"/>
    <col min="12290" max="12290" width="11" style="4" bestFit="1" customWidth="1"/>
    <col min="12291" max="12291" width="15.36328125" style="4" customWidth="1"/>
    <col min="12292" max="12292" width="11.90625" style="4" bestFit="1" customWidth="1"/>
    <col min="12293" max="12293" width="12" style="4" bestFit="1" customWidth="1"/>
    <col min="12294" max="12294" width="13" style="4" customWidth="1"/>
    <col min="12295" max="12295" width="13.54296875" style="4" customWidth="1"/>
    <col min="12296" max="12296" width="5" style="4" customWidth="1"/>
    <col min="12297" max="12297" width="8.36328125" style="4" customWidth="1"/>
    <col min="12298" max="12298" width="7" style="4" customWidth="1"/>
    <col min="12299" max="12299" width="6.36328125" style="4" customWidth="1"/>
    <col min="12300" max="12300" width="9.08984375" style="4"/>
    <col min="12301" max="12301" width="9.54296875" style="4" customWidth="1"/>
    <col min="12302" max="12302" width="11.54296875" style="4" customWidth="1"/>
    <col min="12303" max="12303" width="19.54296875" style="4" bestFit="1" customWidth="1"/>
    <col min="12304" max="12304" width="8.36328125" style="4" bestFit="1" customWidth="1"/>
    <col min="12305" max="12305" width="9.54296875" style="4" bestFit="1" customWidth="1"/>
    <col min="12306" max="12307" width="9.08984375" style="4"/>
    <col min="12308" max="12308" width="10.08984375" style="4" bestFit="1" customWidth="1"/>
    <col min="12309" max="12544" width="9.08984375" style="4"/>
    <col min="12545" max="12545" width="17.90625" style="4" bestFit="1" customWidth="1"/>
    <col min="12546" max="12546" width="11" style="4" bestFit="1" customWidth="1"/>
    <col min="12547" max="12547" width="15.36328125" style="4" customWidth="1"/>
    <col min="12548" max="12548" width="11.90625" style="4" bestFit="1" customWidth="1"/>
    <col min="12549" max="12549" width="12" style="4" bestFit="1" customWidth="1"/>
    <col min="12550" max="12550" width="13" style="4" customWidth="1"/>
    <col min="12551" max="12551" width="13.54296875" style="4" customWidth="1"/>
    <col min="12552" max="12552" width="5" style="4" customWidth="1"/>
    <col min="12553" max="12553" width="8.36328125" style="4" customWidth="1"/>
    <col min="12554" max="12554" width="7" style="4" customWidth="1"/>
    <col min="12555" max="12555" width="6.36328125" style="4" customWidth="1"/>
    <col min="12556" max="12556" width="9.08984375" style="4"/>
    <col min="12557" max="12557" width="9.54296875" style="4" customWidth="1"/>
    <col min="12558" max="12558" width="11.54296875" style="4" customWidth="1"/>
    <col min="12559" max="12559" width="19.54296875" style="4" bestFit="1" customWidth="1"/>
    <col min="12560" max="12560" width="8.36328125" style="4" bestFit="1" customWidth="1"/>
    <col min="12561" max="12561" width="9.54296875" style="4" bestFit="1" customWidth="1"/>
    <col min="12562" max="12563" width="9.08984375" style="4"/>
    <col min="12564" max="12564" width="10.08984375" style="4" bestFit="1" customWidth="1"/>
    <col min="12565" max="12800" width="9.08984375" style="4"/>
    <col min="12801" max="12801" width="17.90625" style="4" bestFit="1" customWidth="1"/>
    <col min="12802" max="12802" width="11" style="4" bestFit="1" customWidth="1"/>
    <col min="12803" max="12803" width="15.36328125" style="4" customWidth="1"/>
    <col min="12804" max="12804" width="11.90625" style="4" bestFit="1" customWidth="1"/>
    <col min="12805" max="12805" width="12" style="4" bestFit="1" customWidth="1"/>
    <col min="12806" max="12806" width="13" style="4" customWidth="1"/>
    <col min="12807" max="12807" width="13.54296875" style="4" customWidth="1"/>
    <col min="12808" max="12808" width="5" style="4" customWidth="1"/>
    <col min="12809" max="12809" width="8.36328125" style="4" customWidth="1"/>
    <col min="12810" max="12810" width="7" style="4" customWidth="1"/>
    <col min="12811" max="12811" width="6.36328125" style="4" customWidth="1"/>
    <col min="12812" max="12812" width="9.08984375" style="4"/>
    <col min="12813" max="12813" width="9.54296875" style="4" customWidth="1"/>
    <col min="12814" max="12814" width="11.54296875" style="4" customWidth="1"/>
    <col min="12815" max="12815" width="19.54296875" style="4" bestFit="1" customWidth="1"/>
    <col min="12816" max="12816" width="8.36328125" style="4" bestFit="1" customWidth="1"/>
    <col min="12817" max="12817" width="9.54296875" style="4" bestFit="1" customWidth="1"/>
    <col min="12818" max="12819" width="9.08984375" style="4"/>
    <col min="12820" max="12820" width="10.08984375" style="4" bestFit="1" customWidth="1"/>
    <col min="12821" max="13056" width="9.08984375" style="4"/>
    <col min="13057" max="13057" width="17.90625" style="4" bestFit="1" customWidth="1"/>
    <col min="13058" max="13058" width="11" style="4" bestFit="1" customWidth="1"/>
    <col min="13059" max="13059" width="15.36328125" style="4" customWidth="1"/>
    <col min="13060" max="13060" width="11.90625" style="4" bestFit="1" customWidth="1"/>
    <col min="13061" max="13061" width="12" style="4" bestFit="1" customWidth="1"/>
    <col min="13062" max="13062" width="13" style="4" customWidth="1"/>
    <col min="13063" max="13063" width="13.54296875" style="4" customWidth="1"/>
    <col min="13064" max="13064" width="5" style="4" customWidth="1"/>
    <col min="13065" max="13065" width="8.36328125" style="4" customWidth="1"/>
    <col min="13066" max="13066" width="7" style="4" customWidth="1"/>
    <col min="13067" max="13067" width="6.36328125" style="4" customWidth="1"/>
    <col min="13068" max="13068" width="9.08984375" style="4"/>
    <col min="13069" max="13069" width="9.54296875" style="4" customWidth="1"/>
    <col min="13070" max="13070" width="11.54296875" style="4" customWidth="1"/>
    <col min="13071" max="13071" width="19.54296875" style="4" bestFit="1" customWidth="1"/>
    <col min="13072" max="13072" width="8.36328125" style="4" bestFit="1" customWidth="1"/>
    <col min="13073" max="13073" width="9.54296875" style="4" bestFit="1" customWidth="1"/>
    <col min="13074" max="13075" width="9.08984375" style="4"/>
    <col min="13076" max="13076" width="10.08984375" style="4" bestFit="1" customWidth="1"/>
    <col min="13077" max="13312" width="9.08984375" style="4"/>
    <col min="13313" max="13313" width="17.90625" style="4" bestFit="1" customWidth="1"/>
    <col min="13314" max="13314" width="11" style="4" bestFit="1" customWidth="1"/>
    <col min="13315" max="13315" width="15.36328125" style="4" customWidth="1"/>
    <col min="13316" max="13316" width="11.90625" style="4" bestFit="1" customWidth="1"/>
    <col min="13317" max="13317" width="12" style="4" bestFit="1" customWidth="1"/>
    <col min="13318" max="13318" width="13" style="4" customWidth="1"/>
    <col min="13319" max="13319" width="13.54296875" style="4" customWidth="1"/>
    <col min="13320" max="13320" width="5" style="4" customWidth="1"/>
    <col min="13321" max="13321" width="8.36328125" style="4" customWidth="1"/>
    <col min="13322" max="13322" width="7" style="4" customWidth="1"/>
    <col min="13323" max="13323" width="6.36328125" style="4" customWidth="1"/>
    <col min="13324" max="13324" width="9.08984375" style="4"/>
    <col min="13325" max="13325" width="9.54296875" style="4" customWidth="1"/>
    <col min="13326" max="13326" width="11.54296875" style="4" customWidth="1"/>
    <col min="13327" max="13327" width="19.54296875" style="4" bestFit="1" customWidth="1"/>
    <col min="13328" max="13328" width="8.36328125" style="4" bestFit="1" customWidth="1"/>
    <col min="13329" max="13329" width="9.54296875" style="4" bestFit="1" customWidth="1"/>
    <col min="13330" max="13331" width="9.08984375" style="4"/>
    <col min="13332" max="13332" width="10.08984375" style="4" bestFit="1" customWidth="1"/>
    <col min="13333" max="13568" width="9.08984375" style="4"/>
    <col min="13569" max="13569" width="17.90625" style="4" bestFit="1" customWidth="1"/>
    <col min="13570" max="13570" width="11" style="4" bestFit="1" customWidth="1"/>
    <col min="13571" max="13571" width="15.36328125" style="4" customWidth="1"/>
    <col min="13572" max="13572" width="11.90625" style="4" bestFit="1" customWidth="1"/>
    <col min="13573" max="13573" width="12" style="4" bestFit="1" customWidth="1"/>
    <col min="13574" max="13574" width="13" style="4" customWidth="1"/>
    <col min="13575" max="13575" width="13.54296875" style="4" customWidth="1"/>
    <col min="13576" max="13576" width="5" style="4" customWidth="1"/>
    <col min="13577" max="13577" width="8.36328125" style="4" customWidth="1"/>
    <col min="13578" max="13578" width="7" style="4" customWidth="1"/>
    <col min="13579" max="13579" width="6.36328125" style="4" customWidth="1"/>
    <col min="13580" max="13580" width="9.08984375" style="4"/>
    <col min="13581" max="13581" width="9.54296875" style="4" customWidth="1"/>
    <col min="13582" max="13582" width="11.54296875" style="4" customWidth="1"/>
    <col min="13583" max="13583" width="19.54296875" style="4" bestFit="1" customWidth="1"/>
    <col min="13584" max="13584" width="8.36328125" style="4" bestFit="1" customWidth="1"/>
    <col min="13585" max="13585" width="9.54296875" style="4" bestFit="1" customWidth="1"/>
    <col min="13586" max="13587" width="9.08984375" style="4"/>
    <col min="13588" max="13588" width="10.08984375" style="4" bestFit="1" customWidth="1"/>
    <col min="13589" max="13824" width="9.08984375" style="4"/>
    <col min="13825" max="13825" width="17.90625" style="4" bestFit="1" customWidth="1"/>
    <col min="13826" max="13826" width="11" style="4" bestFit="1" customWidth="1"/>
    <col min="13827" max="13827" width="15.36328125" style="4" customWidth="1"/>
    <col min="13828" max="13828" width="11.90625" style="4" bestFit="1" customWidth="1"/>
    <col min="13829" max="13829" width="12" style="4" bestFit="1" customWidth="1"/>
    <col min="13830" max="13830" width="13" style="4" customWidth="1"/>
    <col min="13831" max="13831" width="13.54296875" style="4" customWidth="1"/>
    <col min="13832" max="13832" width="5" style="4" customWidth="1"/>
    <col min="13833" max="13833" width="8.36328125" style="4" customWidth="1"/>
    <col min="13834" max="13834" width="7" style="4" customWidth="1"/>
    <col min="13835" max="13835" width="6.36328125" style="4" customWidth="1"/>
    <col min="13836" max="13836" width="9.08984375" style="4"/>
    <col min="13837" max="13837" width="9.54296875" style="4" customWidth="1"/>
    <col min="13838" max="13838" width="11.54296875" style="4" customWidth="1"/>
    <col min="13839" max="13839" width="19.54296875" style="4" bestFit="1" customWidth="1"/>
    <col min="13840" max="13840" width="8.36328125" style="4" bestFit="1" customWidth="1"/>
    <col min="13841" max="13841" width="9.54296875" style="4" bestFit="1" customWidth="1"/>
    <col min="13842" max="13843" width="9.08984375" style="4"/>
    <col min="13844" max="13844" width="10.08984375" style="4" bestFit="1" customWidth="1"/>
    <col min="13845" max="14080" width="9.08984375" style="4"/>
    <col min="14081" max="14081" width="17.90625" style="4" bestFit="1" customWidth="1"/>
    <col min="14082" max="14082" width="11" style="4" bestFit="1" customWidth="1"/>
    <col min="14083" max="14083" width="15.36328125" style="4" customWidth="1"/>
    <col min="14084" max="14084" width="11.90625" style="4" bestFit="1" customWidth="1"/>
    <col min="14085" max="14085" width="12" style="4" bestFit="1" customWidth="1"/>
    <col min="14086" max="14086" width="13" style="4" customWidth="1"/>
    <col min="14087" max="14087" width="13.54296875" style="4" customWidth="1"/>
    <col min="14088" max="14088" width="5" style="4" customWidth="1"/>
    <col min="14089" max="14089" width="8.36328125" style="4" customWidth="1"/>
    <col min="14090" max="14090" width="7" style="4" customWidth="1"/>
    <col min="14091" max="14091" width="6.36328125" style="4" customWidth="1"/>
    <col min="14092" max="14092" width="9.08984375" style="4"/>
    <col min="14093" max="14093" width="9.54296875" style="4" customWidth="1"/>
    <col min="14094" max="14094" width="11.54296875" style="4" customWidth="1"/>
    <col min="14095" max="14095" width="19.54296875" style="4" bestFit="1" customWidth="1"/>
    <col min="14096" max="14096" width="8.36328125" style="4" bestFit="1" customWidth="1"/>
    <col min="14097" max="14097" width="9.54296875" style="4" bestFit="1" customWidth="1"/>
    <col min="14098" max="14099" width="9.08984375" style="4"/>
    <col min="14100" max="14100" width="10.08984375" style="4" bestFit="1" customWidth="1"/>
    <col min="14101" max="14336" width="9.08984375" style="4"/>
    <col min="14337" max="14337" width="17.90625" style="4" bestFit="1" customWidth="1"/>
    <col min="14338" max="14338" width="11" style="4" bestFit="1" customWidth="1"/>
    <col min="14339" max="14339" width="15.36328125" style="4" customWidth="1"/>
    <col min="14340" max="14340" width="11.90625" style="4" bestFit="1" customWidth="1"/>
    <col min="14341" max="14341" width="12" style="4" bestFit="1" customWidth="1"/>
    <col min="14342" max="14342" width="13" style="4" customWidth="1"/>
    <col min="14343" max="14343" width="13.54296875" style="4" customWidth="1"/>
    <col min="14344" max="14344" width="5" style="4" customWidth="1"/>
    <col min="14345" max="14345" width="8.36328125" style="4" customWidth="1"/>
    <col min="14346" max="14346" width="7" style="4" customWidth="1"/>
    <col min="14347" max="14347" width="6.36328125" style="4" customWidth="1"/>
    <col min="14348" max="14348" width="9.08984375" style="4"/>
    <col min="14349" max="14349" width="9.54296875" style="4" customWidth="1"/>
    <col min="14350" max="14350" width="11.54296875" style="4" customWidth="1"/>
    <col min="14351" max="14351" width="19.54296875" style="4" bestFit="1" customWidth="1"/>
    <col min="14352" max="14352" width="8.36328125" style="4" bestFit="1" customWidth="1"/>
    <col min="14353" max="14353" width="9.54296875" style="4" bestFit="1" customWidth="1"/>
    <col min="14354" max="14355" width="9.08984375" style="4"/>
    <col min="14356" max="14356" width="10.08984375" style="4" bestFit="1" customWidth="1"/>
    <col min="14357" max="14592" width="9.08984375" style="4"/>
    <col min="14593" max="14593" width="17.90625" style="4" bestFit="1" customWidth="1"/>
    <col min="14594" max="14594" width="11" style="4" bestFit="1" customWidth="1"/>
    <col min="14595" max="14595" width="15.36328125" style="4" customWidth="1"/>
    <col min="14596" max="14596" width="11.90625" style="4" bestFit="1" customWidth="1"/>
    <col min="14597" max="14597" width="12" style="4" bestFit="1" customWidth="1"/>
    <col min="14598" max="14598" width="13" style="4" customWidth="1"/>
    <col min="14599" max="14599" width="13.54296875" style="4" customWidth="1"/>
    <col min="14600" max="14600" width="5" style="4" customWidth="1"/>
    <col min="14601" max="14601" width="8.36328125" style="4" customWidth="1"/>
    <col min="14602" max="14602" width="7" style="4" customWidth="1"/>
    <col min="14603" max="14603" width="6.36328125" style="4" customWidth="1"/>
    <col min="14604" max="14604" width="9.08984375" style="4"/>
    <col min="14605" max="14605" width="9.54296875" style="4" customWidth="1"/>
    <col min="14606" max="14606" width="11.54296875" style="4" customWidth="1"/>
    <col min="14607" max="14607" width="19.54296875" style="4" bestFit="1" customWidth="1"/>
    <col min="14608" max="14608" width="8.36328125" style="4" bestFit="1" customWidth="1"/>
    <col min="14609" max="14609" width="9.54296875" style="4" bestFit="1" customWidth="1"/>
    <col min="14610" max="14611" width="9.08984375" style="4"/>
    <col min="14612" max="14612" width="10.08984375" style="4" bestFit="1" customWidth="1"/>
    <col min="14613" max="14848" width="9.08984375" style="4"/>
    <col min="14849" max="14849" width="17.90625" style="4" bestFit="1" customWidth="1"/>
    <col min="14850" max="14850" width="11" style="4" bestFit="1" customWidth="1"/>
    <col min="14851" max="14851" width="15.36328125" style="4" customWidth="1"/>
    <col min="14852" max="14852" width="11.90625" style="4" bestFit="1" customWidth="1"/>
    <col min="14853" max="14853" width="12" style="4" bestFit="1" customWidth="1"/>
    <col min="14854" max="14854" width="13" style="4" customWidth="1"/>
    <col min="14855" max="14855" width="13.54296875" style="4" customWidth="1"/>
    <col min="14856" max="14856" width="5" style="4" customWidth="1"/>
    <col min="14857" max="14857" width="8.36328125" style="4" customWidth="1"/>
    <col min="14858" max="14858" width="7" style="4" customWidth="1"/>
    <col min="14859" max="14859" width="6.36328125" style="4" customWidth="1"/>
    <col min="14860" max="14860" width="9.08984375" style="4"/>
    <col min="14861" max="14861" width="9.54296875" style="4" customWidth="1"/>
    <col min="14862" max="14862" width="11.54296875" style="4" customWidth="1"/>
    <col min="14863" max="14863" width="19.54296875" style="4" bestFit="1" customWidth="1"/>
    <col min="14864" max="14864" width="8.36328125" style="4" bestFit="1" customWidth="1"/>
    <col min="14865" max="14865" width="9.54296875" style="4" bestFit="1" customWidth="1"/>
    <col min="14866" max="14867" width="9.08984375" style="4"/>
    <col min="14868" max="14868" width="10.08984375" style="4" bestFit="1" customWidth="1"/>
    <col min="14869" max="15104" width="9.08984375" style="4"/>
    <col min="15105" max="15105" width="17.90625" style="4" bestFit="1" customWidth="1"/>
    <col min="15106" max="15106" width="11" style="4" bestFit="1" customWidth="1"/>
    <col min="15107" max="15107" width="15.36328125" style="4" customWidth="1"/>
    <col min="15108" max="15108" width="11.90625" style="4" bestFit="1" customWidth="1"/>
    <col min="15109" max="15109" width="12" style="4" bestFit="1" customWidth="1"/>
    <col min="15110" max="15110" width="13" style="4" customWidth="1"/>
    <col min="15111" max="15111" width="13.54296875" style="4" customWidth="1"/>
    <col min="15112" max="15112" width="5" style="4" customWidth="1"/>
    <col min="15113" max="15113" width="8.36328125" style="4" customWidth="1"/>
    <col min="15114" max="15114" width="7" style="4" customWidth="1"/>
    <col min="15115" max="15115" width="6.36328125" style="4" customWidth="1"/>
    <col min="15116" max="15116" width="9.08984375" style="4"/>
    <col min="15117" max="15117" width="9.54296875" style="4" customWidth="1"/>
    <col min="15118" max="15118" width="11.54296875" style="4" customWidth="1"/>
    <col min="15119" max="15119" width="19.54296875" style="4" bestFit="1" customWidth="1"/>
    <col min="15120" max="15120" width="8.36328125" style="4" bestFit="1" customWidth="1"/>
    <col min="15121" max="15121" width="9.54296875" style="4" bestFit="1" customWidth="1"/>
    <col min="15122" max="15123" width="9.08984375" style="4"/>
    <col min="15124" max="15124" width="10.08984375" style="4" bestFit="1" customWidth="1"/>
    <col min="15125" max="15360" width="9.08984375" style="4"/>
    <col min="15361" max="15361" width="17.90625" style="4" bestFit="1" customWidth="1"/>
    <col min="15362" max="15362" width="11" style="4" bestFit="1" customWidth="1"/>
    <col min="15363" max="15363" width="15.36328125" style="4" customWidth="1"/>
    <col min="15364" max="15364" width="11.90625" style="4" bestFit="1" customWidth="1"/>
    <col min="15365" max="15365" width="12" style="4" bestFit="1" customWidth="1"/>
    <col min="15366" max="15366" width="13" style="4" customWidth="1"/>
    <col min="15367" max="15367" width="13.54296875" style="4" customWidth="1"/>
    <col min="15368" max="15368" width="5" style="4" customWidth="1"/>
    <col min="15369" max="15369" width="8.36328125" style="4" customWidth="1"/>
    <col min="15370" max="15370" width="7" style="4" customWidth="1"/>
    <col min="15371" max="15371" width="6.36328125" style="4" customWidth="1"/>
    <col min="15372" max="15372" width="9.08984375" style="4"/>
    <col min="15373" max="15373" width="9.54296875" style="4" customWidth="1"/>
    <col min="15374" max="15374" width="11.54296875" style="4" customWidth="1"/>
    <col min="15375" max="15375" width="19.54296875" style="4" bestFit="1" customWidth="1"/>
    <col min="15376" max="15376" width="8.36328125" style="4" bestFit="1" customWidth="1"/>
    <col min="15377" max="15377" width="9.54296875" style="4" bestFit="1" customWidth="1"/>
    <col min="15378" max="15379" width="9.08984375" style="4"/>
    <col min="15380" max="15380" width="10.08984375" style="4" bestFit="1" customWidth="1"/>
    <col min="15381" max="15616" width="9.08984375" style="4"/>
    <col min="15617" max="15617" width="17.90625" style="4" bestFit="1" customWidth="1"/>
    <col min="15618" max="15618" width="11" style="4" bestFit="1" customWidth="1"/>
    <col min="15619" max="15619" width="15.36328125" style="4" customWidth="1"/>
    <col min="15620" max="15620" width="11.90625" style="4" bestFit="1" customWidth="1"/>
    <col min="15621" max="15621" width="12" style="4" bestFit="1" customWidth="1"/>
    <col min="15622" max="15622" width="13" style="4" customWidth="1"/>
    <col min="15623" max="15623" width="13.54296875" style="4" customWidth="1"/>
    <col min="15624" max="15624" width="5" style="4" customWidth="1"/>
    <col min="15625" max="15625" width="8.36328125" style="4" customWidth="1"/>
    <col min="15626" max="15626" width="7" style="4" customWidth="1"/>
    <col min="15627" max="15627" width="6.36328125" style="4" customWidth="1"/>
    <col min="15628" max="15628" width="9.08984375" style="4"/>
    <col min="15629" max="15629" width="9.54296875" style="4" customWidth="1"/>
    <col min="15630" max="15630" width="11.54296875" style="4" customWidth="1"/>
    <col min="15631" max="15631" width="19.54296875" style="4" bestFit="1" customWidth="1"/>
    <col min="15632" max="15632" width="8.36328125" style="4" bestFit="1" customWidth="1"/>
    <col min="15633" max="15633" width="9.54296875" style="4" bestFit="1" customWidth="1"/>
    <col min="15634" max="15635" width="9.08984375" style="4"/>
    <col min="15636" max="15636" width="10.08984375" style="4" bestFit="1" customWidth="1"/>
    <col min="15637" max="15872" width="9.08984375" style="4"/>
    <col min="15873" max="15873" width="17.90625" style="4" bestFit="1" customWidth="1"/>
    <col min="15874" max="15874" width="11" style="4" bestFit="1" customWidth="1"/>
    <col min="15875" max="15875" width="15.36328125" style="4" customWidth="1"/>
    <col min="15876" max="15876" width="11.90625" style="4" bestFit="1" customWidth="1"/>
    <col min="15877" max="15877" width="12" style="4" bestFit="1" customWidth="1"/>
    <col min="15878" max="15878" width="13" style="4" customWidth="1"/>
    <col min="15879" max="15879" width="13.54296875" style="4" customWidth="1"/>
    <col min="15880" max="15880" width="5" style="4" customWidth="1"/>
    <col min="15881" max="15881" width="8.36328125" style="4" customWidth="1"/>
    <col min="15882" max="15882" width="7" style="4" customWidth="1"/>
    <col min="15883" max="15883" width="6.36328125" style="4" customWidth="1"/>
    <col min="15884" max="15884" width="9.08984375" style="4"/>
    <col min="15885" max="15885" width="9.54296875" style="4" customWidth="1"/>
    <col min="15886" max="15886" width="11.54296875" style="4" customWidth="1"/>
    <col min="15887" max="15887" width="19.54296875" style="4" bestFit="1" customWidth="1"/>
    <col min="15888" max="15888" width="8.36328125" style="4" bestFit="1" customWidth="1"/>
    <col min="15889" max="15889" width="9.54296875" style="4" bestFit="1" customWidth="1"/>
    <col min="15890" max="15891" width="9.08984375" style="4"/>
    <col min="15892" max="15892" width="10.08984375" style="4" bestFit="1" customWidth="1"/>
    <col min="15893" max="16128" width="9.08984375" style="4"/>
    <col min="16129" max="16129" width="17.90625" style="4" bestFit="1" customWidth="1"/>
    <col min="16130" max="16130" width="11" style="4" bestFit="1" customWidth="1"/>
    <col min="16131" max="16131" width="15.36328125" style="4" customWidth="1"/>
    <col min="16132" max="16132" width="11.90625" style="4" bestFit="1" customWidth="1"/>
    <col min="16133" max="16133" width="12" style="4" bestFit="1" customWidth="1"/>
    <col min="16134" max="16134" width="13" style="4" customWidth="1"/>
    <col min="16135" max="16135" width="13.54296875" style="4" customWidth="1"/>
    <col min="16136" max="16136" width="5" style="4" customWidth="1"/>
    <col min="16137" max="16137" width="8.36328125" style="4" customWidth="1"/>
    <col min="16138" max="16138" width="7" style="4" customWidth="1"/>
    <col min="16139" max="16139" width="6.36328125" style="4" customWidth="1"/>
    <col min="16140" max="16140" width="9.08984375" style="4"/>
    <col min="16141" max="16141" width="9.54296875" style="4" customWidth="1"/>
    <col min="16142" max="16142" width="11.54296875" style="4" customWidth="1"/>
    <col min="16143" max="16143" width="19.54296875" style="4" bestFit="1" customWidth="1"/>
    <col min="16144" max="16144" width="8.36328125" style="4" bestFit="1" customWidth="1"/>
    <col min="16145" max="16145" width="9.54296875" style="4" bestFit="1" customWidth="1"/>
    <col min="16146" max="16147" width="9.08984375" style="4"/>
    <col min="16148" max="16148" width="10.08984375" style="4" bestFit="1" customWidth="1"/>
    <col min="16149" max="16384" width="9.08984375" style="4"/>
  </cols>
  <sheetData>
    <row r="1" spans="1:20" ht="13" hidden="1" outlineLevel="1" x14ac:dyDescent="0.3">
      <c r="A1" s="161" t="s">
        <v>0</v>
      </c>
      <c r="B1" s="162"/>
      <c r="C1" s="162"/>
      <c r="D1" s="1"/>
      <c r="E1" s="1"/>
      <c r="F1" s="2"/>
      <c r="G1" s="3" t="s">
        <v>1</v>
      </c>
      <c r="H1" s="153"/>
      <c r="I1" s="153"/>
      <c r="J1" s="153"/>
      <c r="K1" s="5" t="s">
        <v>2</v>
      </c>
      <c r="L1" s="5" t="s">
        <v>3</v>
      </c>
      <c r="M1" s="6" t="s">
        <v>4</v>
      </c>
      <c r="T1" s="156"/>
    </row>
    <row r="2" spans="1:20" ht="13" hidden="1" outlineLevel="1" x14ac:dyDescent="0.3">
      <c r="A2" s="8" t="s">
        <v>5</v>
      </c>
      <c r="B2" s="9">
        <v>417</v>
      </c>
      <c r="F2" s="10"/>
      <c r="G2" s="11"/>
      <c r="H2" s="153"/>
      <c r="I2" s="153"/>
      <c r="J2" s="153"/>
      <c r="K2" s="12"/>
      <c r="L2" s="12"/>
      <c r="M2" s="13"/>
      <c r="T2" s="156"/>
    </row>
    <row r="3" spans="1:20" ht="13" hidden="1" outlineLevel="1" x14ac:dyDescent="0.3">
      <c r="A3" s="14"/>
      <c r="C3" s="15" t="s">
        <v>6</v>
      </c>
      <c r="D3" s="16">
        <v>0</v>
      </c>
      <c r="F3" s="10"/>
      <c r="G3" s="17" t="s">
        <v>7</v>
      </c>
      <c r="H3" s="153"/>
      <c r="I3" s="153"/>
      <c r="J3" s="153"/>
      <c r="K3" s="12" t="s">
        <v>8</v>
      </c>
      <c r="L3" s="12" t="s">
        <v>9</v>
      </c>
      <c r="M3" s="13">
        <v>1</v>
      </c>
      <c r="T3" s="156"/>
    </row>
    <row r="4" spans="1:20" ht="19" hidden="1" outlineLevel="1" x14ac:dyDescent="0.3">
      <c r="A4" s="18" t="s">
        <v>10</v>
      </c>
      <c r="B4" s="16" t="s">
        <v>11</v>
      </c>
      <c r="C4" s="16" t="s">
        <v>12</v>
      </c>
      <c r="D4" s="16" t="s">
        <v>13</v>
      </c>
      <c r="E4" s="19" t="s">
        <v>14</v>
      </c>
      <c r="F4" s="20" t="s">
        <v>15</v>
      </c>
      <c r="G4" s="17" t="s">
        <v>16</v>
      </c>
      <c r="H4" s="153"/>
      <c r="I4" s="153"/>
      <c r="J4" s="153"/>
      <c r="K4" s="12" t="s">
        <v>17</v>
      </c>
      <c r="L4" s="12" t="s">
        <v>18</v>
      </c>
      <c r="M4" s="13">
        <v>2</v>
      </c>
      <c r="T4" s="156"/>
    </row>
    <row r="5" spans="1:20" ht="13" hidden="1" outlineLevel="1" x14ac:dyDescent="0.3">
      <c r="A5" s="18"/>
      <c r="B5" s="16"/>
      <c r="C5" s="16"/>
      <c r="F5" s="10"/>
      <c r="G5" s="17" t="s">
        <v>19</v>
      </c>
      <c r="H5" s="153"/>
      <c r="I5" s="153"/>
      <c r="J5" s="153"/>
      <c r="K5" s="12" t="s">
        <v>20</v>
      </c>
      <c r="L5" s="12" t="s">
        <v>21</v>
      </c>
      <c r="M5" s="13">
        <v>3</v>
      </c>
      <c r="T5" s="156"/>
    </row>
    <row r="6" spans="1:20" ht="14.5" hidden="1" outlineLevel="1" x14ac:dyDescent="0.35">
      <c r="A6" s="21" t="s">
        <v>351</v>
      </c>
      <c r="B6" s="22">
        <v>0</v>
      </c>
      <c r="C6" s="23">
        <v>596</v>
      </c>
      <c r="D6" s="24">
        <f>COUNTIF(C277:C307,A6)</f>
        <v>0</v>
      </c>
      <c r="E6" s="25">
        <f>(C6/100*D3)*I64</f>
        <v>0</v>
      </c>
      <c r="F6" s="26">
        <f t="shared" ref="F6:F11" si="0">(D6*C6)-E6</f>
        <v>0</v>
      </c>
      <c r="G6" s="17" t="s">
        <v>22</v>
      </c>
      <c r="H6" s="153"/>
      <c r="I6" s="153"/>
      <c r="J6" s="153"/>
      <c r="K6" s="12" t="s">
        <v>23</v>
      </c>
      <c r="L6" s="12" t="s">
        <v>24</v>
      </c>
      <c r="M6" s="13">
        <v>4</v>
      </c>
      <c r="T6" s="156"/>
    </row>
    <row r="7" spans="1:20" ht="14.5" hidden="1" outlineLevel="1" x14ac:dyDescent="0.35">
      <c r="A7" s="21" t="s">
        <v>352</v>
      </c>
      <c r="B7" s="22"/>
      <c r="C7" s="23">
        <v>500</v>
      </c>
      <c r="D7" s="24">
        <f>COUNTIF(C277:C307,A7)</f>
        <v>0</v>
      </c>
      <c r="E7" s="25">
        <f>(C7/100*D3)*J64</f>
        <v>0</v>
      </c>
      <c r="F7" s="26">
        <f t="shared" si="0"/>
        <v>0</v>
      </c>
      <c r="G7" s="17" t="s">
        <v>25</v>
      </c>
      <c r="H7" s="153"/>
      <c r="I7" s="153"/>
      <c r="J7" s="153"/>
      <c r="K7" s="12" t="s">
        <v>26</v>
      </c>
      <c r="L7" s="12" t="s">
        <v>27</v>
      </c>
      <c r="M7" s="13">
        <v>5</v>
      </c>
      <c r="T7" s="156"/>
    </row>
    <row r="8" spans="1:20" ht="14.5" hidden="1" outlineLevel="1" x14ac:dyDescent="0.35">
      <c r="A8" s="21" t="s">
        <v>28</v>
      </c>
      <c r="B8" s="22">
        <v>100</v>
      </c>
      <c r="C8" s="23">
        <f>B2-(B2/100*B8)</f>
        <v>0</v>
      </c>
      <c r="D8" s="27">
        <f>COUNTIF(C277:C307,A8)</f>
        <v>0</v>
      </c>
      <c r="E8" s="25">
        <f>(C8/100*D3)*F64</f>
        <v>0</v>
      </c>
      <c r="F8" s="26">
        <f t="shared" si="0"/>
        <v>0</v>
      </c>
      <c r="G8" s="17" t="s">
        <v>29</v>
      </c>
      <c r="H8" s="153"/>
      <c r="I8" s="153"/>
      <c r="J8" s="153"/>
      <c r="K8" s="12" t="s">
        <v>30</v>
      </c>
      <c r="L8" s="12" t="s">
        <v>31</v>
      </c>
      <c r="M8" s="13">
        <v>6</v>
      </c>
      <c r="T8" s="156"/>
    </row>
    <row r="9" spans="1:20" ht="14.5" hidden="1" outlineLevel="1" x14ac:dyDescent="0.35">
      <c r="A9" s="21" t="s">
        <v>355</v>
      </c>
      <c r="B9" s="22">
        <v>63.07</v>
      </c>
      <c r="C9" s="23">
        <v>380</v>
      </c>
      <c r="D9" s="27">
        <f>COUNTIF(C277:C307,A9)</f>
        <v>0</v>
      </c>
      <c r="E9" s="25">
        <f>(C9/100*D3)*G64</f>
        <v>0</v>
      </c>
      <c r="F9" s="26">
        <f t="shared" si="0"/>
        <v>0</v>
      </c>
      <c r="G9" s="17" t="s">
        <v>32</v>
      </c>
      <c r="H9" s="153"/>
      <c r="I9" s="153"/>
      <c r="J9" s="153"/>
      <c r="K9" s="12" t="s">
        <v>33</v>
      </c>
      <c r="L9" s="12" t="s">
        <v>34</v>
      </c>
      <c r="M9" s="13">
        <v>7</v>
      </c>
      <c r="T9" s="156"/>
    </row>
    <row r="10" spans="1:20" ht="14.5" hidden="1" outlineLevel="1" x14ac:dyDescent="0.35">
      <c r="A10" s="21" t="s">
        <v>356</v>
      </c>
      <c r="B10" s="22">
        <v>26.14</v>
      </c>
      <c r="C10" s="23">
        <v>440</v>
      </c>
      <c r="D10" s="27">
        <f>COUNTIF(C277:C307,A10)</f>
        <v>0</v>
      </c>
      <c r="E10" s="25">
        <f>(C10/100*D3)*H64</f>
        <v>0</v>
      </c>
      <c r="F10" s="26">
        <f t="shared" si="0"/>
        <v>0</v>
      </c>
      <c r="G10" s="17" t="s">
        <v>35</v>
      </c>
      <c r="H10" s="153"/>
      <c r="I10" s="153"/>
      <c r="J10" s="153"/>
      <c r="K10" s="12" t="s">
        <v>36</v>
      </c>
      <c r="L10" s="12" t="s">
        <v>37</v>
      </c>
      <c r="M10" s="13">
        <v>8</v>
      </c>
      <c r="T10" s="156"/>
    </row>
    <row r="11" spans="1:20" ht="14.5" hidden="1" outlineLevel="1" x14ac:dyDescent="0.35">
      <c r="A11" s="21" t="s">
        <v>353</v>
      </c>
      <c r="B11" s="22">
        <v>0</v>
      </c>
      <c r="C11" s="23">
        <v>476</v>
      </c>
      <c r="D11" s="27">
        <f>COUNTIF(C277:C307,A11)</f>
        <v>0</v>
      </c>
      <c r="E11" s="25">
        <v>0</v>
      </c>
      <c r="F11" s="26">
        <f t="shared" si="0"/>
        <v>0</v>
      </c>
      <c r="G11" s="17" t="s">
        <v>38</v>
      </c>
      <c r="H11" s="153"/>
      <c r="I11" s="153"/>
      <c r="J11" s="153"/>
      <c r="K11" s="12" t="s">
        <v>39</v>
      </c>
      <c r="L11" s="12" t="s">
        <v>40</v>
      </c>
      <c r="M11" s="13">
        <v>9</v>
      </c>
      <c r="T11" s="156"/>
    </row>
    <row r="12" spans="1:20" ht="14.5" hidden="1" outlineLevel="1" x14ac:dyDescent="0.35">
      <c r="A12" s="21" t="s">
        <v>357</v>
      </c>
      <c r="B12" s="22">
        <v>0</v>
      </c>
      <c r="C12" s="23">
        <v>356</v>
      </c>
      <c r="D12" s="27">
        <f>COUNTIF(C277:C307,A12)</f>
        <v>0</v>
      </c>
      <c r="E12" s="25">
        <v>0</v>
      </c>
      <c r="F12" s="26">
        <f>D12*C12</f>
        <v>0</v>
      </c>
      <c r="G12" s="17" t="s">
        <v>41</v>
      </c>
      <c r="H12" s="153"/>
      <c r="I12" s="153"/>
      <c r="J12" s="153"/>
      <c r="K12" s="12" t="s">
        <v>42</v>
      </c>
      <c r="L12" s="12" t="s">
        <v>43</v>
      </c>
      <c r="M12" s="13">
        <v>10</v>
      </c>
      <c r="T12" s="156"/>
    </row>
    <row r="13" spans="1:20" ht="15" hidden="1" outlineLevel="1" thickBot="1" x14ac:dyDescent="0.4">
      <c r="A13" s="21" t="s">
        <v>358</v>
      </c>
      <c r="B13" s="22">
        <v>0</v>
      </c>
      <c r="C13" s="23">
        <v>416</v>
      </c>
      <c r="D13" s="27">
        <f>COUNTIF(C277:C307,A13)</f>
        <v>0</v>
      </c>
      <c r="E13" s="25">
        <v>0</v>
      </c>
      <c r="F13" s="26">
        <f>D13*C13</f>
        <v>0</v>
      </c>
      <c r="G13" s="28" t="s">
        <v>44</v>
      </c>
      <c r="H13" s="153"/>
      <c r="I13" s="153"/>
      <c r="J13" s="153"/>
      <c r="K13" s="12" t="s">
        <v>45</v>
      </c>
      <c r="L13" s="12" t="s">
        <v>46</v>
      </c>
      <c r="M13" s="13">
        <v>11</v>
      </c>
      <c r="T13" s="156"/>
    </row>
    <row r="14" spans="1:20" ht="15" hidden="1" outlineLevel="1" thickBot="1" x14ac:dyDescent="0.4">
      <c r="A14" s="21" t="s">
        <v>359</v>
      </c>
      <c r="B14" s="22">
        <v>0</v>
      </c>
      <c r="C14" s="23">
        <v>470</v>
      </c>
      <c r="D14" s="27">
        <f>COUNTIF(C277:C307,A14)</f>
        <v>0</v>
      </c>
      <c r="E14" s="25">
        <v>0</v>
      </c>
      <c r="F14" s="26">
        <f t="shared" ref="F14" si="1">D14*C14</f>
        <v>0</v>
      </c>
      <c r="G14" s="28"/>
      <c r="H14" s="153"/>
      <c r="I14" s="153"/>
      <c r="J14" s="153"/>
      <c r="K14" s="12"/>
      <c r="L14" s="12"/>
      <c r="M14" s="13"/>
      <c r="T14" s="156"/>
    </row>
    <row r="15" spans="1:20" ht="15" hidden="1" outlineLevel="1" thickBot="1" x14ac:dyDescent="0.4">
      <c r="A15" s="21" t="s">
        <v>360</v>
      </c>
      <c r="B15" s="29">
        <v>0</v>
      </c>
      <c r="C15" s="30">
        <v>446</v>
      </c>
      <c r="D15" s="27">
        <f>COUNTIF(C277:C307,A15)</f>
        <v>0</v>
      </c>
      <c r="E15" s="25">
        <v>0</v>
      </c>
      <c r="F15" s="26">
        <f>D15*C15</f>
        <v>0</v>
      </c>
      <c r="G15" s="31" t="s">
        <v>47</v>
      </c>
      <c r="H15" s="153"/>
      <c r="I15" s="153"/>
      <c r="J15" s="153"/>
      <c r="K15" s="12" t="s">
        <v>48</v>
      </c>
      <c r="L15" s="12" t="s">
        <v>49</v>
      </c>
      <c r="M15" s="13">
        <v>12</v>
      </c>
      <c r="T15" s="156"/>
    </row>
    <row r="16" spans="1:20" ht="13" hidden="1" outlineLevel="1" thickBot="1" x14ac:dyDescent="0.3">
      <c r="A16" s="32" t="s">
        <v>361</v>
      </c>
      <c r="B16" s="33">
        <v>0</v>
      </c>
      <c r="C16" s="34">
        <v>566</v>
      </c>
      <c r="D16" s="35">
        <f>COUNTIF(C277:C307,A16)</f>
        <v>0</v>
      </c>
      <c r="E16" s="33">
        <v>0</v>
      </c>
      <c r="F16" s="26">
        <f>D16*C16</f>
        <v>0</v>
      </c>
      <c r="G16" s="31" t="s">
        <v>50</v>
      </c>
      <c r="H16" s="153"/>
      <c r="I16" s="153"/>
      <c r="J16" s="153"/>
      <c r="K16" s="12" t="s">
        <v>51</v>
      </c>
      <c r="L16" s="12" t="s">
        <v>52</v>
      </c>
      <c r="M16" s="13">
        <v>13</v>
      </c>
      <c r="T16" s="156"/>
    </row>
    <row r="17" spans="1:20" hidden="1" outlineLevel="1" x14ac:dyDescent="0.25">
      <c r="H17" s="153"/>
      <c r="I17" s="153"/>
      <c r="J17" s="153"/>
      <c r="K17" s="12" t="s">
        <v>53</v>
      </c>
      <c r="L17" s="12" t="s">
        <v>54</v>
      </c>
      <c r="M17" s="13">
        <v>14</v>
      </c>
      <c r="T17" s="156"/>
    </row>
    <row r="18" spans="1:20" hidden="1" outlineLevel="1" x14ac:dyDescent="0.25">
      <c r="H18" s="153"/>
      <c r="I18" s="153"/>
      <c r="J18" s="153"/>
      <c r="K18" s="12" t="s">
        <v>55</v>
      </c>
      <c r="L18" s="12" t="s">
        <v>56</v>
      </c>
      <c r="M18" s="13">
        <v>15</v>
      </c>
      <c r="T18" s="156"/>
    </row>
    <row r="19" spans="1:20" ht="13" hidden="1" outlineLevel="1" x14ac:dyDescent="0.3">
      <c r="A19" s="36"/>
      <c r="H19" s="153"/>
      <c r="I19" s="153"/>
      <c r="J19" s="153"/>
      <c r="K19" s="12" t="s">
        <v>57</v>
      </c>
      <c r="L19" s="12" t="s">
        <v>58</v>
      </c>
      <c r="M19" s="13">
        <v>16</v>
      </c>
      <c r="T19" s="156"/>
    </row>
    <row r="20" spans="1:20" ht="13" hidden="1" outlineLevel="1" thickBot="1" x14ac:dyDescent="0.3">
      <c r="A20" s="37"/>
      <c r="B20" s="38"/>
      <c r="C20" s="39"/>
      <c r="D20" s="39"/>
      <c r="E20" s="39"/>
      <c r="F20" s="39"/>
      <c r="K20" s="12" t="s">
        <v>59</v>
      </c>
      <c r="L20" s="12" t="s">
        <v>60</v>
      </c>
      <c r="M20" s="13">
        <v>17</v>
      </c>
      <c r="T20" s="156"/>
    </row>
    <row r="21" spans="1:20" ht="13" hidden="1" outlineLevel="1" x14ac:dyDescent="0.3">
      <c r="A21" s="163" t="s">
        <v>61</v>
      </c>
      <c r="B21" s="164"/>
      <c r="C21" s="162"/>
      <c r="D21" s="165"/>
      <c r="E21" s="40" t="s">
        <v>62</v>
      </c>
      <c r="F21" s="22"/>
      <c r="K21" s="12" t="s">
        <v>63</v>
      </c>
      <c r="L21" s="12" t="s">
        <v>64</v>
      </c>
      <c r="M21" s="13">
        <v>18</v>
      </c>
      <c r="T21" s="156"/>
    </row>
    <row r="22" spans="1:20" ht="13" hidden="1" outlineLevel="1" thickBot="1" x14ac:dyDescent="0.3">
      <c r="A22" s="166">
        <v>45543</v>
      </c>
      <c r="B22" s="167"/>
      <c r="C22" s="167"/>
      <c r="D22" s="168"/>
      <c r="E22" s="41" t="s">
        <v>65</v>
      </c>
      <c r="F22" s="22"/>
      <c r="K22" s="12" t="s">
        <v>66</v>
      </c>
      <c r="L22" s="12" t="s">
        <v>67</v>
      </c>
      <c r="M22" s="13">
        <v>19</v>
      </c>
      <c r="T22" s="156"/>
    </row>
    <row r="23" spans="1:20" hidden="1" outlineLevel="1" x14ac:dyDescent="0.25">
      <c r="A23" s="154"/>
      <c r="B23" s="154"/>
      <c r="C23" s="155"/>
      <c r="D23" s="155"/>
      <c r="E23" s="155"/>
      <c r="F23" s="155"/>
      <c r="G23" s="153"/>
      <c r="H23" s="153"/>
      <c r="K23" s="12" t="s">
        <v>68</v>
      </c>
      <c r="L23" s="12" t="s">
        <v>69</v>
      </c>
      <c r="M23" s="13">
        <v>20</v>
      </c>
      <c r="T23" s="156"/>
    </row>
    <row r="24" spans="1:20" hidden="1" outlineLevel="1" x14ac:dyDescent="0.25">
      <c r="A24" s="154"/>
      <c r="B24" s="154"/>
      <c r="C24" s="155"/>
      <c r="D24" s="155"/>
      <c r="E24" s="155"/>
      <c r="F24" s="155"/>
      <c r="G24" s="153"/>
      <c r="H24" s="153"/>
      <c r="K24" s="12" t="s">
        <v>70</v>
      </c>
      <c r="L24" s="12" t="s">
        <v>71</v>
      </c>
      <c r="M24" s="13">
        <v>21</v>
      </c>
      <c r="T24" s="156"/>
    </row>
    <row r="25" spans="1:20" hidden="1" outlineLevel="1" x14ac:dyDescent="0.25">
      <c r="A25" s="154"/>
      <c r="B25" s="154"/>
      <c r="C25" s="155"/>
      <c r="D25" s="155"/>
      <c r="E25" s="155"/>
      <c r="F25" s="155"/>
      <c r="G25" s="153"/>
      <c r="H25" s="153"/>
      <c r="K25" s="12" t="s">
        <v>72</v>
      </c>
      <c r="L25" s="12" t="s">
        <v>73</v>
      </c>
      <c r="M25" s="13">
        <v>22</v>
      </c>
      <c r="T25" s="156"/>
    </row>
    <row r="26" spans="1:20" hidden="1" outlineLevel="1" x14ac:dyDescent="0.25">
      <c r="A26" s="154"/>
      <c r="B26" s="154"/>
      <c r="C26" s="155"/>
      <c r="D26" s="155"/>
      <c r="E26" s="155"/>
      <c r="F26" s="155"/>
      <c r="G26" s="153"/>
      <c r="H26" s="153"/>
      <c r="K26" s="12" t="s">
        <v>74</v>
      </c>
      <c r="L26" s="12" t="s">
        <v>75</v>
      </c>
      <c r="M26" s="13">
        <v>23</v>
      </c>
      <c r="T26" s="156"/>
    </row>
    <row r="27" spans="1:20" ht="13" hidden="1" outlineLevel="1" thickBot="1" x14ac:dyDescent="0.3">
      <c r="A27" s="153"/>
      <c r="B27" s="153"/>
      <c r="C27" s="153"/>
      <c r="D27" s="155"/>
      <c r="E27" s="155"/>
      <c r="F27" s="155"/>
      <c r="G27" s="153"/>
      <c r="H27" s="153"/>
      <c r="K27" s="12" t="s">
        <v>76</v>
      </c>
      <c r="L27" s="12" t="s">
        <v>77</v>
      </c>
      <c r="M27" s="13">
        <v>24</v>
      </c>
      <c r="T27" s="156"/>
    </row>
    <row r="28" spans="1:20" ht="13.5" hidden="1" outlineLevel="1" thickBot="1" x14ac:dyDescent="0.35">
      <c r="A28" s="163" t="s">
        <v>78</v>
      </c>
      <c r="B28" s="164"/>
      <c r="C28" s="169"/>
      <c r="D28" s="169"/>
      <c r="E28" s="170"/>
      <c r="F28" s="22"/>
      <c r="K28" s="43" t="s">
        <v>79</v>
      </c>
      <c r="L28" s="12" t="s">
        <v>80</v>
      </c>
      <c r="M28" s="44">
        <v>25</v>
      </c>
      <c r="T28" s="156"/>
    </row>
    <row r="29" spans="1:20" hidden="1" outlineLevel="1" x14ac:dyDescent="0.25">
      <c r="A29" s="171" t="s">
        <v>81</v>
      </c>
      <c r="B29" s="172"/>
      <c r="C29" s="172"/>
      <c r="D29" s="45">
        <f>A22</f>
        <v>45543</v>
      </c>
      <c r="E29" s="46"/>
      <c r="F29" s="22"/>
      <c r="L29" s="12" t="s">
        <v>82</v>
      </c>
      <c r="T29" s="156"/>
    </row>
    <row r="30" spans="1:20" ht="13" hidden="1" outlineLevel="1" thickBot="1" x14ac:dyDescent="0.3">
      <c r="A30" s="173" t="s">
        <v>83</v>
      </c>
      <c r="B30" s="174"/>
      <c r="C30" s="174"/>
      <c r="D30" s="22"/>
      <c r="E30" s="46"/>
      <c r="F30" s="22"/>
      <c r="L30" s="12" t="s">
        <v>84</v>
      </c>
      <c r="T30" s="156"/>
    </row>
    <row r="31" spans="1:20" ht="13" hidden="1" outlineLevel="1" thickBot="1" x14ac:dyDescent="0.3">
      <c r="A31" s="49"/>
      <c r="B31" s="42"/>
      <c r="C31" s="22"/>
      <c r="D31" s="22"/>
      <c r="E31" s="46"/>
      <c r="F31" s="175" t="s">
        <v>85</v>
      </c>
      <c r="G31" s="176"/>
      <c r="H31" s="176"/>
      <c r="I31" s="176"/>
      <c r="J31" s="177"/>
      <c r="K31" s="50"/>
      <c r="L31" s="51" t="s">
        <v>86</v>
      </c>
      <c r="T31" s="156"/>
    </row>
    <row r="32" spans="1:20" ht="13" hidden="1" outlineLevel="1" thickBot="1" x14ac:dyDescent="0.3">
      <c r="A32" s="52" t="s">
        <v>87</v>
      </c>
      <c r="B32" s="53" t="s">
        <v>88</v>
      </c>
      <c r="C32" s="54" t="s">
        <v>89</v>
      </c>
      <c r="D32" s="55" t="s">
        <v>90</v>
      </c>
      <c r="E32" s="56" t="s">
        <v>91</v>
      </c>
      <c r="F32" s="57" t="s">
        <v>92</v>
      </c>
      <c r="G32" s="58" t="s">
        <v>93</v>
      </c>
      <c r="H32" s="59" t="s">
        <v>94</v>
      </c>
      <c r="I32" s="60" t="s">
        <v>95</v>
      </c>
      <c r="J32" s="60" t="s">
        <v>96</v>
      </c>
      <c r="K32" s="61"/>
      <c r="L32" s="51" t="s">
        <v>97</v>
      </c>
      <c r="T32" s="156"/>
    </row>
    <row r="33" spans="1:20" hidden="1" outlineLevel="1" x14ac:dyDescent="0.25">
      <c r="A33" s="48">
        <v>1</v>
      </c>
      <c r="B33" s="62" t="str">
        <f>IF(D29-D277&lt;1095, 1, "")</f>
        <v/>
      </c>
      <c r="C33" s="22" t="str">
        <f>IF(AND(D29-D277&gt;=1095, D29-D277&lt;2190), 1, "")</f>
        <v/>
      </c>
      <c r="D33" s="46" t="str">
        <f>IF(AND(D29-D277&gt;=2191, D29-D277&lt;4382), 1, "")</f>
        <v/>
      </c>
      <c r="E33" s="63" t="str">
        <f>IF(AND(B33="", C33="", D33=""), "Adulto", "Bambino")</f>
        <v>Adulto</v>
      </c>
      <c r="F33" s="48" t="str">
        <f>IF(B33=1, IF(M277=C251+1, 1, ""), "")</f>
        <v/>
      </c>
      <c r="G33" s="22" t="str">
        <f>IF(C33=1, IF(M277=C251+1, 1, ""), "")</f>
        <v/>
      </c>
      <c r="H33" s="22" t="str">
        <f>IF(D33=1, IF(M277=C251+1, 1, ""), "")</f>
        <v/>
      </c>
      <c r="I33" s="22" t="str">
        <f>IF(J33&lt;&gt;1, IF(E33="Adulto", IF(M277=C251+1, 1, ""), ""), "")</f>
        <v/>
      </c>
      <c r="J33" s="46" t="str">
        <f>IF(C277="Ospite (12-99 anni)", IF(M277=C251+1, 1, ""), "")</f>
        <v/>
      </c>
      <c r="K33" s="46"/>
      <c r="L33" s="12" t="s">
        <v>98</v>
      </c>
      <c r="T33" s="156"/>
    </row>
    <row r="34" spans="1:20" hidden="1" outlineLevel="1" x14ac:dyDescent="0.25">
      <c r="A34" s="48">
        <v>2</v>
      </c>
      <c r="B34" s="62" t="str">
        <f>IF(D29-D278&lt;1095, 1, "")</f>
        <v/>
      </c>
      <c r="C34" s="22" t="str">
        <f>IF(AND(D29-D278&gt;=1095, D29-D278&lt;2190), 1, "")</f>
        <v/>
      </c>
      <c r="D34" s="46" t="str">
        <f>IF(AND(D29-D278&gt;=2191, D29-D278&lt;4382), 1, "")</f>
        <v/>
      </c>
      <c r="E34" s="63" t="str">
        <f t="shared" ref="E34:E63" si="2">IF(AND(B34="", C34="", D34=""), "Adulto", "Bambino")</f>
        <v>Adulto</v>
      </c>
      <c r="F34" s="48" t="str">
        <f>IF(B34=1, IF(M278=C251+1, 1, ""), "")</f>
        <v/>
      </c>
      <c r="G34" s="22" t="str">
        <f>IF(C34=1, IF(M278=C251+1, 1, ""), "")</f>
        <v/>
      </c>
      <c r="H34" s="22" t="str">
        <f>IF(D34=1, IF(M278=C251+1, 1, ""), "")</f>
        <v/>
      </c>
      <c r="I34" s="22" t="str">
        <f>IF(J34&lt;&gt;1, IF(E34="Adulto", IF(M278=C251+1, 1, ""), ""), "")</f>
        <v/>
      </c>
      <c r="J34" s="46" t="str">
        <f>IF(C278="Ospite (12-99 anni)", IF(M278=C251+1, 1, ""), "")</f>
        <v/>
      </c>
      <c r="K34" s="46"/>
      <c r="L34" s="12" t="s">
        <v>99</v>
      </c>
      <c r="T34" s="156"/>
    </row>
    <row r="35" spans="1:20" hidden="1" outlineLevel="1" x14ac:dyDescent="0.25">
      <c r="A35" s="48">
        <v>3</v>
      </c>
      <c r="B35" s="62" t="str">
        <f>IF(D29-D279&lt;1095, 1, "")</f>
        <v/>
      </c>
      <c r="C35" s="22" t="str">
        <f>IF(AND(D29-D279&gt;=1095, D29-D279&lt;2190), 1, "")</f>
        <v/>
      </c>
      <c r="D35" s="46" t="str">
        <f>IF(AND(D29-D279&gt;=2191, D29-D279&lt;4382), 1, "")</f>
        <v/>
      </c>
      <c r="E35" s="63" t="str">
        <f t="shared" si="2"/>
        <v>Adulto</v>
      </c>
      <c r="F35" s="48" t="str">
        <f>IF(B35=1, IF(M279=C251+1, 1, ""), "")</f>
        <v/>
      </c>
      <c r="G35" s="22" t="str">
        <f>IF(C35=1, IF(M279=C251+1, 1, ""), "")</f>
        <v/>
      </c>
      <c r="H35" s="22" t="str">
        <f>IF(D35=1, IF(M279=C251+1, 1, ""), "")</f>
        <v/>
      </c>
      <c r="I35" s="22" t="str">
        <f>IF(J35&lt;&gt;1, IF(E35="Adulto", IF(M279=C251+1, 1, ""), ""), "")</f>
        <v/>
      </c>
      <c r="J35" s="46" t="str">
        <f>IF(C279="Ospite (12-99 anni)", IF(M279=C251+1, 1, ""), "")</f>
        <v/>
      </c>
      <c r="K35" s="46"/>
      <c r="L35" s="12" t="s">
        <v>100</v>
      </c>
      <c r="T35" s="156"/>
    </row>
    <row r="36" spans="1:20" hidden="1" outlineLevel="1" x14ac:dyDescent="0.25">
      <c r="A36" s="48">
        <v>4</v>
      </c>
      <c r="B36" s="62" t="str">
        <f>IF(D29-D280&lt;1095, 1, "")</f>
        <v/>
      </c>
      <c r="C36" s="22" t="str">
        <f>IF(AND(D29-D280&gt;=1095, D29-D280&lt;2190), 1, "")</f>
        <v/>
      </c>
      <c r="D36" s="46" t="str">
        <f>IF(AND(D29-D280&gt;=2191, D29-D280&lt;4382), 1, "")</f>
        <v/>
      </c>
      <c r="E36" s="63" t="str">
        <f t="shared" si="2"/>
        <v>Adulto</v>
      </c>
      <c r="F36" s="48" t="str">
        <f>IF(B36=1, IF(M280=C251+1, 1, ""), "")</f>
        <v/>
      </c>
      <c r="G36" s="22" t="str">
        <f>IF(C36=1, IF(M280=C251+1, 1, ""), "")</f>
        <v/>
      </c>
      <c r="H36" s="22" t="str">
        <f>IF(D36=1, IF(M280=C251+1, 1, ""), "")</f>
        <v/>
      </c>
      <c r="I36" s="22" t="str">
        <f>IF(J36&lt;&gt;1, IF(E36="Adulto", IF(M280=C251+1, 1, ""), ""), "")</f>
        <v/>
      </c>
      <c r="J36" s="46" t="str">
        <f>IF(C280="Ospite (12-99 anni)", IF(M280=C251+1, 1, ""), "")</f>
        <v/>
      </c>
      <c r="K36" s="46"/>
      <c r="L36" s="12" t="s">
        <v>101</v>
      </c>
      <c r="T36" s="156"/>
    </row>
    <row r="37" spans="1:20" hidden="1" outlineLevel="1" x14ac:dyDescent="0.25">
      <c r="A37" s="48">
        <v>5</v>
      </c>
      <c r="B37" s="62" t="str">
        <f>IF(D29-D281&lt;1095, 1, "")</f>
        <v/>
      </c>
      <c r="C37" s="22" t="str">
        <f>IF(AND(D29-D281&gt;=1095, D29-D281&lt;2190), 1, "")</f>
        <v/>
      </c>
      <c r="D37" s="46" t="str">
        <f>IF(AND(D29-D281&gt;=2191, D29-D281&lt;4382), 1, "")</f>
        <v/>
      </c>
      <c r="E37" s="63" t="str">
        <f t="shared" si="2"/>
        <v>Adulto</v>
      </c>
      <c r="F37" s="48" t="str">
        <f>IF(B37=1, IF(M281=C251+1, 1, ""), "")</f>
        <v/>
      </c>
      <c r="G37" s="22" t="str">
        <f>IF(C37=1, IF(M281=C251+1, 1, ""), "")</f>
        <v/>
      </c>
      <c r="H37" s="22" t="str">
        <f>IF(D37=1, IF(M281=C251+1, 1, ""), "")</f>
        <v/>
      </c>
      <c r="I37" s="22" t="str">
        <f>IF(J37&lt;&gt;1, IF(E37="Adulto", IF(M281=C251+1, 1, ""), ""), "")</f>
        <v/>
      </c>
      <c r="J37" s="46" t="str">
        <f>IF(C281="Ospite (12-99 anni)", IF(M281=C251+1, 1, ""), "")</f>
        <v/>
      </c>
      <c r="K37" s="46"/>
      <c r="L37" s="12" t="s">
        <v>102</v>
      </c>
      <c r="T37" s="156"/>
    </row>
    <row r="38" spans="1:20" hidden="1" outlineLevel="1" x14ac:dyDescent="0.25">
      <c r="A38" s="48">
        <v>6</v>
      </c>
      <c r="B38" s="62" t="str">
        <f>IF(D29-D282&lt;1095, 1, "")</f>
        <v/>
      </c>
      <c r="C38" s="22" t="str">
        <f>IF(AND(D29-D282&gt;=1095, D29-D282&lt;2190), 1, "")</f>
        <v/>
      </c>
      <c r="D38" s="46" t="str">
        <f>IF(AND(D29-D282&gt;=2191, D29-D282&lt;4382), 1, "")</f>
        <v/>
      </c>
      <c r="E38" s="63" t="str">
        <f t="shared" si="2"/>
        <v>Adulto</v>
      </c>
      <c r="F38" s="48" t="str">
        <f>IF(B38=1, IF(M282=C251+1, 1, ""), "")</f>
        <v/>
      </c>
      <c r="G38" s="22" t="str">
        <f>IF(C38=1, IF(M282=C251+1, 1, ""), "")</f>
        <v/>
      </c>
      <c r="H38" s="22" t="str">
        <f>IF(D38=1, IF(M282=C251+1, 1, ""), "")</f>
        <v/>
      </c>
      <c r="I38" s="22" t="str">
        <f>IF(J38&lt;&gt;1, IF(E38="Adulto", IF(M282=C251+1, 1, ""), ""), "")</f>
        <v/>
      </c>
      <c r="J38" s="46" t="str">
        <f>IF(C282="Ospite (12-99 anni)", IF(M282=C251+1, 1, ""), "")</f>
        <v/>
      </c>
      <c r="K38" s="46"/>
      <c r="L38" s="12" t="s">
        <v>103</v>
      </c>
      <c r="T38" s="156"/>
    </row>
    <row r="39" spans="1:20" hidden="1" outlineLevel="1" x14ac:dyDescent="0.25">
      <c r="A39" s="48">
        <v>7</v>
      </c>
      <c r="B39" s="62" t="str">
        <f>IF(D29-D283&lt;1095, 1, "")</f>
        <v/>
      </c>
      <c r="C39" s="22" t="str">
        <f>IF(AND(D29-D283&gt;=1095, D29-D283&lt;2190), 1, "")</f>
        <v/>
      </c>
      <c r="D39" s="46" t="str">
        <f>IF(AND(D29-D283&gt;=2191, D29-D283&lt;4382), 1, "")</f>
        <v/>
      </c>
      <c r="E39" s="63" t="str">
        <f t="shared" si="2"/>
        <v>Adulto</v>
      </c>
      <c r="F39" s="48" t="str">
        <f>IF(B39=1, IF(M283=C251+1, 1, ""), "")</f>
        <v/>
      </c>
      <c r="G39" s="22" t="str">
        <f>IF(C39=1, IF(M283=C251+1, 1, ""), "")</f>
        <v/>
      </c>
      <c r="H39" s="22" t="str">
        <f>IF(D39=1, IF(M283=C251+1, 1, ""), "")</f>
        <v/>
      </c>
      <c r="I39" s="22" t="str">
        <f>IF(J39&lt;&gt;1, IF(E39="Adulto", IF(M283=C251+1, 1, ""), ""), "")</f>
        <v/>
      </c>
      <c r="J39" s="46" t="str">
        <f>IF(C283="Ospite (12-99 anni)", IF(M283=C251+1, 1, ""), "")</f>
        <v/>
      </c>
      <c r="K39" s="46"/>
      <c r="L39" s="12" t="s">
        <v>104</v>
      </c>
      <c r="T39" s="156"/>
    </row>
    <row r="40" spans="1:20" hidden="1" outlineLevel="1" x14ac:dyDescent="0.25">
      <c r="A40" s="48">
        <v>8</v>
      </c>
      <c r="B40" s="62" t="str">
        <f>IF(D29-D284&lt;1095, 1, "")</f>
        <v/>
      </c>
      <c r="C40" s="22" t="str">
        <f>IF(AND(D29-D284&gt;=1095, D29-D284&lt;2190), 1, "")</f>
        <v/>
      </c>
      <c r="D40" s="46" t="str">
        <f>IF(AND(D29-D284&gt;=2191, D29-D284&lt;4382), 1, "")</f>
        <v/>
      </c>
      <c r="E40" s="63" t="str">
        <f t="shared" si="2"/>
        <v>Adulto</v>
      </c>
      <c r="F40" s="48" t="str">
        <f>IF(B40=1, IF(M284=C251+1, 1, ""), "")</f>
        <v/>
      </c>
      <c r="G40" s="22" t="str">
        <f>IF(C40=1, IF(M284=C251+1, 1, ""), "")</f>
        <v/>
      </c>
      <c r="H40" s="22" t="str">
        <f>IF(D40=1, IF(M284=C251+1, 1, ""), "")</f>
        <v/>
      </c>
      <c r="I40" s="22" t="str">
        <f>IF(J40&lt;&gt;1, IF(E40="Adulto", IF(M284=C251+1, 1, ""), ""), "")</f>
        <v/>
      </c>
      <c r="J40" s="46" t="str">
        <f>IF(C284="Ospite (12-99 anni)", IF(M284=C251+1, 1, ""), "")</f>
        <v/>
      </c>
      <c r="K40" s="46"/>
      <c r="L40" s="12" t="s">
        <v>105</v>
      </c>
      <c r="T40" s="156"/>
    </row>
    <row r="41" spans="1:20" hidden="1" outlineLevel="1" x14ac:dyDescent="0.25">
      <c r="A41" s="48">
        <v>9</v>
      </c>
      <c r="B41" s="62" t="str">
        <f>IF(D29-D285&lt;1095, 1, "")</f>
        <v/>
      </c>
      <c r="C41" s="22" t="str">
        <f>IF(AND(D29-D285&gt;=1095, D29-D285&lt;2190), 1, "")</f>
        <v/>
      </c>
      <c r="D41" s="46" t="str">
        <f>IF(AND(D29-D285&gt;=2191, D29-D285&lt;4382), 1, "")</f>
        <v/>
      </c>
      <c r="E41" s="63" t="str">
        <f t="shared" si="2"/>
        <v>Adulto</v>
      </c>
      <c r="F41" s="48" t="str">
        <f>IF(B41=1, IF(M285=C251+1, 1, ""), "")</f>
        <v/>
      </c>
      <c r="G41" s="22" t="str">
        <f>IF(C41=1, IF(M285=C251+1, 1, ""), "")</f>
        <v/>
      </c>
      <c r="H41" s="22" t="str">
        <f>IF(D41=1, IF(M285=C251+1, 1, ""), "")</f>
        <v/>
      </c>
      <c r="I41" s="22" t="str">
        <f>IF(J41&lt;&gt;1, IF(E41="Adulto", IF(M285=C251+1, 1, ""), ""), "")</f>
        <v/>
      </c>
      <c r="J41" s="46" t="str">
        <f>IF(C285="Ospite (12-99 anni)", IF(M285=C251+1, 1, ""), "")</f>
        <v/>
      </c>
      <c r="K41" s="46"/>
      <c r="L41" s="12" t="s">
        <v>106</v>
      </c>
      <c r="T41" s="156"/>
    </row>
    <row r="42" spans="1:20" hidden="1" outlineLevel="1" x14ac:dyDescent="0.25">
      <c r="A42" s="48">
        <v>10</v>
      </c>
      <c r="B42" s="62" t="str">
        <f>IF(D29-D286&lt;1095, 1, "")</f>
        <v/>
      </c>
      <c r="C42" s="22" t="str">
        <f>IF(AND(D29-D286&gt;=1095, D29-D286&lt;2190), 1, "")</f>
        <v/>
      </c>
      <c r="D42" s="46" t="str">
        <f>IF(AND(D29-D286&gt;=2191, D29-D286&lt;4382), 1, "")</f>
        <v/>
      </c>
      <c r="E42" s="63" t="str">
        <f t="shared" si="2"/>
        <v>Adulto</v>
      </c>
      <c r="F42" s="48" t="str">
        <f>IF(B42=1, IF(M286=C251+1, 1, ""), "")</f>
        <v/>
      </c>
      <c r="G42" s="22" t="str">
        <f>IF(C42=1, IF(M286=C251+1, 1, ""), "")</f>
        <v/>
      </c>
      <c r="H42" s="22" t="str">
        <f>IF(D42=1, IF(M286=C251+1, 1, ""), "")</f>
        <v/>
      </c>
      <c r="I42" s="22" t="str">
        <f>IF(J42&lt;&gt;1, IF(E42="Adulto", IF(M286=C251+1, 1, ""), ""), "")</f>
        <v/>
      </c>
      <c r="J42" s="46" t="str">
        <f>IF(C286="Ospite (12-99 anni)", IF(M286=C251+1, 1, ""), "")</f>
        <v/>
      </c>
      <c r="K42" s="46"/>
      <c r="L42" s="12" t="s">
        <v>107</v>
      </c>
      <c r="T42" s="156"/>
    </row>
    <row r="43" spans="1:20" hidden="1" outlineLevel="1" x14ac:dyDescent="0.25">
      <c r="A43" s="48">
        <v>11</v>
      </c>
      <c r="B43" s="62" t="str">
        <f>IF(D29-D287&lt;1095, 1, "")</f>
        <v/>
      </c>
      <c r="C43" s="22" t="str">
        <f>IF(AND(D29-D287&gt;=1095, D29-D287&lt;2190), 1, "")</f>
        <v/>
      </c>
      <c r="D43" s="46" t="str">
        <f>IF(AND(D29-D287&gt;=2191, D29-D287&lt;4382), 1, "")</f>
        <v/>
      </c>
      <c r="E43" s="63" t="str">
        <f t="shared" si="2"/>
        <v>Adulto</v>
      </c>
      <c r="F43" s="48" t="str">
        <f>IF(B43=1, IF(M287=C251+1, 1, ""), "")</f>
        <v/>
      </c>
      <c r="G43" s="22" t="str">
        <f>IF(C43=1, IF(M287=C251+1, 1, ""), "")</f>
        <v/>
      </c>
      <c r="H43" s="22" t="str">
        <f>IF(D43=1, IF(M287=C251+1, 1, ""), "")</f>
        <v/>
      </c>
      <c r="I43" s="22" t="str">
        <f>IF(J43&lt;&gt;1, IF(E43="Adulto", IF(M287=C251+1, 1, ""), ""), "")</f>
        <v/>
      </c>
      <c r="J43" s="46" t="str">
        <f>IF(C287="Ospite (12-99 anni)", IF(M287=C251+1, 1, ""), "")</f>
        <v/>
      </c>
      <c r="K43" s="46"/>
      <c r="L43" s="12" t="s">
        <v>108</v>
      </c>
      <c r="T43" s="156"/>
    </row>
    <row r="44" spans="1:20" hidden="1" outlineLevel="1" x14ac:dyDescent="0.25">
      <c r="A44" s="48">
        <v>12</v>
      </c>
      <c r="B44" s="62" t="str">
        <f>IF(D29-D288&lt;1095, 1, "")</f>
        <v/>
      </c>
      <c r="C44" s="22" t="str">
        <f>IF(AND(D29-D288&gt;=1095, D29-D288&lt;2190), 1, "")</f>
        <v/>
      </c>
      <c r="D44" s="46" t="str">
        <f>IF(AND(D29-D288&gt;=2191, D29-D288&lt;4382), 1, "")</f>
        <v/>
      </c>
      <c r="E44" s="63" t="str">
        <f t="shared" si="2"/>
        <v>Adulto</v>
      </c>
      <c r="F44" s="48" t="str">
        <f>IF(B44=1, IF(M288=C251+1, 1, ""), "")</f>
        <v/>
      </c>
      <c r="G44" s="22" t="str">
        <f>IF(C44=1, IF(M288=C251+1, 1, ""), "")</f>
        <v/>
      </c>
      <c r="H44" s="22" t="str">
        <f>IF(D44=1, IF(M288=C251+1, 1, ""), "")</f>
        <v/>
      </c>
      <c r="I44" s="22" t="str">
        <f>IF(J44&lt;&gt;1, IF(E44="Adulto", IF(M288=C251+1, 1, ""), ""), "")</f>
        <v/>
      </c>
      <c r="J44" s="46" t="str">
        <f>IF(C288="Ospite (12-99 anni)", IF(M288=C251+1, 1, ""), "")</f>
        <v/>
      </c>
      <c r="K44" s="46"/>
      <c r="L44" s="12" t="s">
        <v>109</v>
      </c>
      <c r="T44" s="156"/>
    </row>
    <row r="45" spans="1:20" hidden="1" outlineLevel="1" x14ac:dyDescent="0.25">
      <c r="A45" s="48">
        <v>13</v>
      </c>
      <c r="B45" s="62" t="str">
        <f>IF(D29-D289&lt;1095, 1, "")</f>
        <v/>
      </c>
      <c r="C45" s="22" t="str">
        <f>IF(AND(D29-D289&gt;=1095, D29-D289&lt;2190), 1, "")</f>
        <v/>
      </c>
      <c r="D45" s="46" t="str">
        <f>IF(AND(D29-D289&gt;=2191, D29-D289&lt;4382), 1, "")</f>
        <v/>
      </c>
      <c r="E45" s="63" t="str">
        <f t="shared" si="2"/>
        <v>Adulto</v>
      </c>
      <c r="F45" s="48" t="str">
        <f>IF(B45=1, IF(M289=C251+1, 1, ""), "")</f>
        <v/>
      </c>
      <c r="G45" s="22" t="str">
        <f>IF(C45=1, IF(M289=C251+1, 1, ""), "")</f>
        <v/>
      </c>
      <c r="H45" s="22" t="str">
        <f>IF(D45=1, IF(M289=C251+1, 1, ""), "")</f>
        <v/>
      </c>
      <c r="I45" s="22" t="str">
        <f>IF(J45&lt;&gt;1, IF(E45="Adulto", IF(M289=C251+1, 1, ""), ""), "")</f>
        <v/>
      </c>
      <c r="J45" s="46" t="str">
        <f>IF(C289="Ospite (12-99 anni)", IF(M289=C251+1, 1, ""), "")</f>
        <v/>
      </c>
      <c r="K45" s="46"/>
      <c r="L45" s="12" t="s">
        <v>110</v>
      </c>
      <c r="T45" s="156"/>
    </row>
    <row r="46" spans="1:20" hidden="1" outlineLevel="1" x14ac:dyDescent="0.25">
      <c r="A46" s="48">
        <v>14</v>
      </c>
      <c r="B46" s="62" t="str">
        <f>IF(D29-D290&lt;1095, 1, "")</f>
        <v/>
      </c>
      <c r="C46" s="22" t="str">
        <f>IF(AND(D29-D290&gt;=1095, D29-D290&lt;2190), 1, "")</f>
        <v/>
      </c>
      <c r="D46" s="46" t="str">
        <f>IF(AND(D29-D290&gt;=2191, D29-D290&lt;4382), 1, "")</f>
        <v/>
      </c>
      <c r="E46" s="63" t="str">
        <f t="shared" si="2"/>
        <v>Adulto</v>
      </c>
      <c r="F46" s="48" t="str">
        <f>IF(B46=1, IF(M290=C251+1, 1, ""), "")</f>
        <v/>
      </c>
      <c r="G46" s="22" t="str">
        <f>IF(C46=1, IF(M290=C251+1, 1, ""), "")</f>
        <v/>
      </c>
      <c r="H46" s="22" t="str">
        <f>IF(D46=1, IF(M290=C251+1, 1, ""), "")</f>
        <v/>
      </c>
      <c r="I46" s="22" t="str">
        <f>IF(J46&lt;&gt;1, IF(E46="Adulto", IF(M290=C251+1, 1, ""), ""), "")</f>
        <v/>
      </c>
      <c r="J46" s="46" t="str">
        <f>IF(C290="Ospite (12-99 anni)", IF(M290=C251+1, 1, ""), "")</f>
        <v/>
      </c>
      <c r="K46" s="46"/>
      <c r="L46" s="12" t="s">
        <v>111</v>
      </c>
      <c r="T46" s="156"/>
    </row>
    <row r="47" spans="1:20" hidden="1" outlineLevel="1" x14ac:dyDescent="0.25">
      <c r="A47" s="48">
        <v>15</v>
      </c>
      <c r="B47" s="62" t="str">
        <f>IF(D29-D291&lt;1095, 1, "")</f>
        <v/>
      </c>
      <c r="C47" s="22" t="str">
        <f>IF(AND(D29-D291&gt;=1095, D29-D291&lt;2190), 1, "")</f>
        <v/>
      </c>
      <c r="D47" s="46" t="str">
        <f>IF(AND(D29-D291&gt;=2191, D29-D291&lt;4382), 1, "")</f>
        <v/>
      </c>
      <c r="E47" s="63" t="str">
        <f t="shared" si="2"/>
        <v>Adulto</v>
      </c>
      <c r="F47" s="48" t="str">
        <f>IF(B47=1, IF(M291=C251+1, 1, ""), "")</f>
        <v/>
      </c>
      <c r="G47" s="22" t="str">
        <f>IF(C47=1, IF(M291=C251+1, 1, ""), "")</f>
        <v/>
      </c>
      <c r="H47" s="22" t="str">
        <f>IF(D47=1, IF(M291=C251+1, 1, ""), "")</f>
        <v/>
      </c>
      <c r="I47" s="22" t="str">
        <f>IF(J47&lt;&gt;1, IF(E47="Adulto", IF(M291=C251+1, 1, ""), ""), "")</f>
        <v/>
      </c>
      <c r="J47" s="46" t="str">
        <f>IF(C291="Ospite (12-99 anni)", IF(M291=C251+1, 1, ""), "")</f>
        <v/>
      </c>
      <c r="K47" s="46"/>
      <c r="L47" s="12" t="s">
        <v>112</v>
      </c>
      <c r="T47" s="156"/>
    </row>
    <row r="48" spans="1:20" hidden="1" outlineLevel="1" x14ac:dyDescent="0.25">
      <c r="A48" s="48">
        <v>16</v>
      </c>
      <c r="B48" s="62" t="str">
        <f>IF(D29-D292&lt;1095, 1, "")</f>
        <v/>
      </c>
      <c r="C48" s="22" t="str">
        <f>IF(AND(D29-D292&gt;=1095, D29-D292&lt;2190), 1, "")</f>
        <v/>
      </c>
      <c r="D48" s="46" t="str">
        <f>IF(AND(D29-D292&gt;=2191, D29-D292&lt;4382), 1, "")</f>
        <v/>
      </c>
      <c r="E48" s="63" t="str">
        <f t="shared" si="2"/>
        <v>Adulto</v>
      </c>
      <c r="F48" s="48" t="str">
        <f>IF(B48=1, IF(M292=C251+1, 1, ""), "")</f>
        <v/>
      </c>
      <c r="G48" s="22" t="str">
        <f>IF(C48=1, IF(M292=C251+1, 1, ""), "")</f>
        <v/>
      </c>
      <c r="H48" s="22" t="str">
        <f>IF(D48=1, IF(M292=C251+1, 1, ""), "")</f>
        <v/>
      </c>
      <c r="I48" s="22" t="str">
        <f>IF(J48&lt;&gt;1, IF(E48="Adulto", IF(M292=C251+1, 1, ""), ""), "")</f>
        <v/>
      </c>
      <c r="J48" s="46" t="str">
        <f>IF(C292="Ospite (12-99 anni)", IF(M292=C251+1, 1, ""), "")</f>
        <v/>
      </c>
      <c r="K48" s="46"/>
      <c r="L48" s="12" t="s">
        <v>113</v>
      </c>
      <c r="T48" s="156"/>
    </row>
    <row r="49" spans="1:20" hidden="1" outlineLevel="1" x14ac:dyDescent="0.25">
      <c r="A49" s="48">
        <v>17</v>
      </c>
      <c r="B49" s="62" t="str">
        <f>IF(D29-D293&lt;1095, 1, "")</f>
        <v/>
      </c>
      <c r="C49" s="22" t="str">
        <f>IF(AND(D29-D293&gt;=1095, D29-D293&lt;2190), 1, "")</f>
        <v/>
      </c>
      <c r="D49" s="46" t="str">
        <f>IF(AND(D29-D293&gt;=2191, D29-D293&lt;4382), 1, "")</f>
        <v/>
      </c>
      <c r="E49" s="63" t="str">
        <f t="shared" si="2"/>
        <v>Adulto</v>
      </c>
      <c r="F49" s="48" t="str">
        <f>IF(B49=1, IF(M293=C251+1, 1, ""), "")</f>
        <v/>
      </c>
      <c r="G49" s="22" t="str">
        <f>IF(C49=1, IF(M293=C251+1, 1, ""), "")</f>
        <v/>
      </c>
      <c r="H49" s="22" t="str">
        <f>IF(D49=1, IF(M293=C251+1, 1, ""), "")</f>
        <v/>
      </c>
      <c r="I49" s="22" t="str">
        <f>IF(J49&lt;&gt;1, IF(E49="Adulto", IF(M293=C251+1, 1, ""), ""), "")</f>
        <v/>
      </c>
      <c r="J49" s="46" t="str">
        <f>IF(C293="Ospite (12-99 anni)", IF(M293=C251+1, 1, ""), "")</f>
        <v/>
      </c>
      <c r="K49" s="46"/>
      <c r="L49" s="12" t="s">
        <v>114</v>
      </c>
      <c r="T49" s="156"/>
    </row>
    <row r="50" spans="1:20" hidden="1" outlineLevel="1" x14ac:dyDescent="0.25">
      <c r="A50" s="48">
        <v>18</v>
      </c>
      <c r="B50" s="62" t="str">
        <f>IF(D29-D294&lt;1095, 1, "")</f>
        <v/>
      </c>
      <c r="C50" s="22" t="str">
        <f>IF(AND(D29-D294&gt;=1095, D29-D294&lt;2190), 1, "")</f>
        <v/>
      </c>
      <c r="D50" s="46" t="str">
        <f>IF(AND(D29-D294&gt;=2191, D29-D294&lt;4382), 1, "")</f>
        <v/>
      </c>
      <c r="E50" s="63" t="str">
        <f t="shared" si="2"/>
        <v>Adulto</v>
      </c>
      <c r="F50" s="48" t="str">
        <f>IF(B50=1, IF(M294=C251+1, 1, ""), "")</f>
        <v/>
      </c>
      <c r="G50" s="22" t="str">
        <f>IF(C50=1, IF(M294=C251+1, 1, ""), "")</f>
        <v/>
      </c>
      <c r="H50" s="22" t="str">
        <f>IF(D50=1, IF(M294=C251+1, 1, ""), "")</f>
        <v/>
      </c>
      <c r="I50" s="22" t="str">
        <f>IF(J50&lt;&gt;1, IF(E50="Adulto", IF(M294=C251+1, 1, ""), ""), "")</f>
        <v/>
      </c>
      <c r="J50" s="46" t="str">
        <f>IF(C294="Ospite (12-99 anni)", IF(M294=C251+1, 1, ""), "")</f>
        <v/>
      </c>
      <c r="K50" s="46"/>
      <c r="L50" s="12" t="s">
        <v>115</v>
      </c>
      <c r="T50" s="156"/>
    </row>
    <row r="51" spans="1:20" hidden="1" outlineLevel="1" x14ac:dyDescent="0.25">
      <c r="A51" s="48">
        <v>19</v>
      </c>
      <c r="B51" s="62" t="str">
        <f>IF(D29-D295&lt;1095, 1, "")</f>
        <v/>
      </c>
      <c r="C51" s="22" t="str">
        <f>IF(AND(D29-D295&gt;=1095, D29-D295&lt;2190), 1, "")</f>
        <v/>
      </c>
      <c r="D51" s="46" t="str">
        <f>IF(AND(D29-D295&gt;=2191, D29-D295&lt;4382), 1, "")</f>
        <v/>
      </c>
      <c r="E51" s="63" t="str">
        <f t="shared" si="2"/>
        <v>Adulto</v>
      </c>
      <c r="F51" s="48" t="str">
        <f>IF(B51=1, IF(M295=C251+1, 1, ""), "")</f>
        <v/>
      </c>
      <c r="G51" s="22" t="str">
        <f>IF(C51=1, IF(M295=C251+1, 1, ""), "")</f>
        <v/>
      </c>
      <c r="H51" s="22" t="str">
        <f>IF(D51=1, IF(M295=C251+1, 1, ""), "")</f>
        <v/>
      </c>
      <c r="I51" s="22" t="str">
        <f>IF(J51&lt;&gt;1, IF(E51="Adulto", IF(M295=C251+1, 1, ""), ""), "")</f>
        <v/>
      </c>
      <c r="J51" s="46" t="str">
        <f>IF(C295="Ospite (12-99 anni)", IF(M295=C251+1, 1, ""), "")</f>
        <v/>
      </c>
      <c r="K51" s="46"/>
      <c r="L51" s="12" t="s">
        <v>116</v>
      </c>
      <c r="T51" s="156"/>
    </row>
    <row r="52" spans="1:20" hidden="1" outlineLevel="1" x14ac:dyDescent="0.25">
      <c r="A52" s="48">
        <v>20</v>
      </c>
      <c r="B52" s="62" t="str">
        <f>IF(D29-D296&lt;1095, 1, "")</f>
        <v/>
      </c>
      <c r="C52" s="22" t="str">
        <f>IF(AND(D29-D296&gt;=1095, D29-D296&lt;2190), 1, "")</f>
        <v/>
      </c>
      <c r="D52" s="46" t="str">
        <f>IF(AND(D29-D296&gt;=2191, D29-D296&lt;4382), 1, "")</f>
        <v/>
      </c>
      <c r="E52" s="63" t="str">
        <f t="shared" si="2"/>
        <v>Adulto</v>
      </c>
      <c r="F52" s="48" t="str">
        <f>IF(B52=1, IF(M296=C251+1, 1, ""), "")</f>
        <v/>
      </c>
      <c r="G52" s="22" t="str">
        <f>IF(C52=1, IF(M296=C251+1, 1, ""), "")</f>
        <v/>
      </c>
      <c r="H52" s="22" t="str">
        <f>IF(D52=1, IF(M296=C251+1, 1, ""), "")</f>
        <v/>
      </c>
      <c r="I52" s="22" t="str">
        <f>IF(J52&lt;&gt;1, IF(E52="Adulto", IF(M296=C251+1, 1, ""), ""), "")</f>
        <v/>
      </c>
      <c r="J52" s="46" t="str">
        <f>IF(C296="Ospite (12-99 anni)", IF(M296=C251+1, 1, ""), "")</f>
        <v/>
      </c>
      <c r="K52" s="46"/>
      <c r="L52" s="12" t="s">
        <v>117</v>
      </c>
      <c r="T52" s="156"/>
    </row>
    <row r="53" spans="1:20" hidden="1" outlineLevel="1" x14ac:dyDescent="0.25">
      <c r="A53" s="48">
        <v>21</v>
      </c>
      <c r="B53" s="62" t="str">
        <f>IF(D29-D297&lt;1095, 1, "")</f>
        <v/>
      </c>
      <c r="C53" s="22" t="str">
        <f>IF(AND(D29-D297&gt;=1095, D29-D297&lt;2190), 1, "")</f>
        <v/>
      </c>
      <c r="D53" s="46" t="str">
        <f>IF(AND(D29-D297&gt;=2191, D29-D297&lt;4382), 1, "")</f>
        <v/>
      </c>
      <c r="E53" s="63" t="str">
        <f t="shared" si="2"/>
        <v>Adulto</v>
      </c>
      <c r="F53" s="48" t="str">
        <f>IF(B53=1, IF(M297=C251+1, 1, ""), "")</f>
        <v/>
      </c>
      <c r="G53" s="22" t="str">
        <f>IF(C53=1, IF(M297=C251+1, 1, ""), "")</f>
        <v/>
      </c>
      <c r="H53" s="22" t="str">
        <f>IF(D53=1, IF(M297=C251+1, 1, ""), "")</f>
        <v/>
      </c>
      <c r="I53" s="22" t="str">
        <f>IF(J53&lt;&gt;1, IF(E53="Adulto", IF(M297=C251+1, 1, ""), ""), "")</f>
        <v/>
      </c>
      <c r="J53" s="46" t="str">
        <f>IF(C297="Ospite (12-99 anni)", IF(M297=C251+1, 1, ""), "")</f>
        <v/>
      </c>
      <c r="K53" s="46"/>
      <c r="L53" s="12" t="s">
        <v>118</v>
      </c>
      <c r="T53" s="156"/>
    </row>
    <row r="54" spans="1:20" hidden="1" outlineLevel="1" x14ac:dyDescent="0.25">
      <c r="A54" s="48">
        <v>22</v>
      </c>
      <c r="B54" s="62" t="str">
        <f>IF(D29-D298&lt;1095, 1, "")</f>
        <v/>
      </c>
      <c r="C54" s="22" t="str">
        <f>IF(AND(D29-D298&gt;=1095, D29-D298&lt;2190), 1, "")</f>
        <v/>
      </c>
      <c r="D54" s="46" t="str">
        <f>IF(AND(D29-D298&gt;=2191, D29-D298&lt;4382), 1, "")</f>
        <v/>
      </c>
      <c r="E54" s="63" t="str">
        <f t="shared" si="2"/>
        <v>Adulto</v>
      </c>
      <c r="F54" s="48" t="str">
        <f>IF(B54=1, IF(M298=C251+1, 1, ""), "")</f>
        <v/>
      </c>
      <c r="G54" s="22" t="str">
        <f>IF(C54=1, IF(M298=C251+1, 1, ""), "")</f>
        <v/>
      </c>
      <c r="H54" s="22" t="str">
        <f>IF(D54=1, IF(M298=C251+1, 1, ""), "")</f>
        <v/>
      </c>
      <c r="I54" s="22" t="str">
        <f>IF(J54&lt;&gt;1, IF(E54="Adulto", IF(M298=C251+1, 1, ""), ""), "")</f>
        <v/>
      </c>
      <c r="J54" s="46" t="str">
        <f>IF(C298="Ospite (12-99 anni)", IF(M298=C251+1, 1, ""), "")</f>
        <v/>
      </c>
      <c r="K54" s="46"/>
      <c r="L54" s="12" t="s">
        <v>119</v>
      </c>
      <c r="T54" s="156"/>
    </row>
    <row r="55" spans="1:20" hidden="1" outlineLevel="1" x14ac:dyDescent="0.25">
      <c r="A55" s="48">
        <v>23</v>
      </c>
      <c r="B55" s="62" t="str">
        <f>IF(D29-D299&lt;1095, 1, "")</f>
        <v/>
      </c>
      <c r="C55" s="22" t="str">
        <f>IF(AND(D29-D299&gt;=1095, D29-D299&lt;2190), 1, "")</f>
        <v/>
      </c>
      <c r="D55" s="46" t="str">
        <f>IF(AND(D29-D299&gt;=2191, D29-D299&lt;4382), 1, "")</f>
        <v/>
      </c>
      <c r="E55" s="63" t="str">
        <f t="shared" si="2"/>
        <v>Adulto</v>
      </c>
      <c r="F55" s="48" t="str">
        <f>IF(B55=1, IF(M299=C251+1, 1, ""), "")</f>
        <v/>
      </c>
      <c r="G55" s="22" t="str">
        <f>IF(C55=1, IF(M299=C251+1, 1, ""), "")</f>
        <v/>
      </c>
      <c r="H55" s="22" t="str">
        <f>IF(D55=1, IF(M299=C251+1, 1, ""), "")</f>
        <v/>
      </c>
      <c r="I55" s="22" t="str">
        <f>IF(J55&lt;&gt;1, IF(E55="Adulto", IF(M299=C251+1, 1, ""), ""), "")</f>
        <v/>
      </c>
      <c r="J55" s="46" t="str">
        <f>IF(C299="Ospite (12-99 anni)", IF(M299=C251+1, 1, ""), "")</f>
        <v/>
      </c>
      <c r="K55" s="46"/>
      <c r="L55" s="12" t="s">
        <v>120</v>
      </c>
      <c r="T55" s="156"/>
    </row>
    <row r="56" spans="1:20" hidden="1" outlineLevel="1" x14ac:dyDescent="0.25">
      <c r="A56" s="48">
        <v>24</v>
      </c>
      <c r="B56" s="62" t="str">
        <f>IF(D29-D300&lt;1095, 1, "")</f>
        <v/>
      </c>
      <c r="C56" s="22" t="str">
        <f>IF(AND(D29-D300&gt;=1095, D29-D300&lt;2190), 1, "")</f>
        <v/>
      </c>
      <c r="D56" s="46" t="str">
        <f>IF(AND(D29-D300&gt;=2191, D29-D300&lt;4382), 1, "")</f>
        <v/>
      </c>
      <c r="E56" s="63" t="str">
        <f t="shared" si="2"/>
        <v>Adulto</v>
      </c>
      <c r="F56" s="48" t="str">
        <f>IF(B56=1, IF(M300=C251+1, 1, ""), "")</f>
        <v/>
      </c>
      <c r="G56" s="22" t="str">
        <f>IF(C56=1, IF(M300=C251+1, 1, ""), "")</f>
        <v/>
      </c>
      <c r="H56" s="22" t="str">
        <f>IF(D56=1, IF(M300=C251+1, 1, ""), "")</f>
        <v/>
      </c>
      <c r="I56" s="22" t="str">
        <f>IF(J56&lt;&gt;1, IF(E56="Adulto", IF(M300=C251+1, 1, ""), ""), "")</f>
        <v/>
      </c>
      <c r="J56" s="46" t="str">
        <f>IF(C300="Ospite (12-99 anni)", IF(M300=C251+1, 1, ""), "")</f>
        <v/>
      </c>
      <c r="K56" s="46"/>
      <c r="L56" s="12" t="s">
        <v>121</v>
      </c>
      <c r="T56" s="156"/>
    </row>
    <row r="57" spans="1:20" hidden="1" outlineLevel="1" x14ac:dyDescent="0.25">
      <c r="A57" s="48">
        <v>25</v>
      </c>
      <c r="B57" s="62" t="str">
        <f>IF(D29-D301&lt;1095, 1, "")</f>
        <v/>
      </c>
      <c r="C57" s="22" t="str">
        <f>IF(AND(D29-D301&gt;=1095, D29-D301&lt;2190), 1, "")</f>
        <v/>
      </c>
      <c r="D57" s="46" t="str">
        <f>IF(AND(D29-D301&gt;=2191, D29-D301&lt;4382), 1, "")</f>
        <v/>
      </c>
      <c r="E57" s="63" t="str">
        <f t="shared" si="2"/>
        <v>Adulto</v>
      </c>
      <c r="F57" s="48" t="str">
        <f>IF(B57=1, IF(M301=C251+1, 1, ""), "")</f>
        <v/>
      </c>
      <c r="G57" s="22" t="str">
        <f>IF(C57=1, IF(M301=C251+1, 1, ""), "")</f>
        <v/>
      </c>
      <c r="H57" s="22" t="str">
        <f>IF(D57=1, IF(M301=C251+1, 1, ""), "")</f>
        <v/>
      </c>
      <c r="I57" s="22" t="str">
        <f>IF(J57&lt;&gt;1, IF(E57="Adulto", IF(M301=C251+1, 1, ""), ""), "")</f>
        <v/>
      </c>
      <c r="J57" s="46" t="str">
        <f>IF(C301="Ospite (12-99 anni)", IF(M301=C251+1, 1, ""), "")</f>
        <v/>
      </c>
      <c r="K57" s="46"/>
      <c r="L57" s="12" t="s">
        <v>122</v>
      </c>
      <c r="T57" s="156"/>
    </row>
    <row r="58" spans="1:20" hidden="1" outlineLevel="1" x14ac:dyDescent="0.25">
      <c r="A58" s="48">
        <v>26</v>
      </c>
      <c r="B58" s="62" t="str">
        <f>IF(D29-D302&lt;1095, 1, "")</f>
        <v/>
      </c>
      <c r="C58" s="22" t="str">
        <f>IF(AND(D29-D302&gt;=1095, D29-D302&lt;2190), 1, "")</f>
        <v/>
      </c>
      <c r="D58" s="46" t="str">
        <f>IF(AND(D29-D302&gt;=2191, D29-D302&lt;4382), 1, "")</f>
        <v/>
      </c>
      <c r="E58" s="63" t="str">
        <f t="shared" si="2"/>
        <v>Adulto</v>
      </c>
      <c r="F58" s="48" t="str">
        <f>IF(B58=1, IF(M302=C251+1, 1, ""), "")</f>
        <v/>
      </c>
      <c r="G58" s="22" t="str">
        <f>IF(C58=1, IF(M302=C251+1, 1, ""), "")</f>
        <v/>
      </c>
      <c r="H58" s="22" t="str">
        <f>IF(D58=1, IF(M302=C251+1, 1, ""), "")</f>
        <v/>
      </c>
      <c r="I58" s="22" t="str">
        <f>IF(J58&lt;&gt;1, IF(E58="Adulto", IF(M302=C251+1, 1, ""), ""), "")</f>
        <v/>
      </c>
      <c r="J58" s="46" t="str">
        <f>IF(C302="Ospite (12-99 anni)", IF(M302=C251+1, 1, ""), "")</f>
        <v/>
      </c>
      <c r="K58" s="46"/>
      <c r="L58" s="12" t="s">
        <v>123</v>
      </c>
      <c r="T58" s="156"/>
    </row>
    <row r="59" spans="1:20" hidden="1" outlineLevel="1" x14ac:dyDescent="0.25">
      <c r="A59" s="48">
        <v>27</v>
      </c>
      <c r="B59" s="62" t="str">
        <f>IF(D29-D303&lt;1095, 1, "")</f>
        <v/>
      </c>
      <c r="C59" s="22" t="str">
        <f>IF(AND(D29-D303&gt;=1095, D29-D303&lt;2190), 1, "")</f>
        <v/>
      </c>
      <c r="D59" s="46" t="str">
        <f>IF(AND(D29-D303&gt;=2191, D29-D303&lt;4382), 1, "")</f>
        <v/>
      </c>
      <c r="E59" s="63" t="str">
        <f t="shared" si="2"/>
        <v>Adulto</v>
      </c>
      <c r="F59" s="48" t="str">
        <f>IF(B59=1, IF(M303=C251+1, 1, ""), "")</f>
        <v/>
      </c>
      <c r="G59" s="22" t="str">
        <f>IF(C59=1, IF(M303=C251+1, 1, ""), "")</f>
        <v/>
      </c>
      <c r="H59" s="22" t="str">
        <f>IF(D59=1, IF(M303=C251+1, 1, ""), "")</f>
        <v/>
      </c>
      <c r="I59" s="22" t="str">
        <f>IF(J59&lt;&gt;1, IF(E59="Adulto", IF(M303=C251+1, 1, ""), ""), "")</f>
        <v/>
      </c>
      <c r="J59" s="46" t="str">
        <f>IF(C303="Ospite (12-99 anni)", IF(M303=C251+1, 1, ""), "")</f>
        <v/>
      </c>
      <c r="K59" s="46"/>
      <c r="L59" s="12" t="s">
        <v>124</v>
      </c>
      <c r="T59" s="156"/>
    </row>
    <row r="60" spans="1:20" hidden="1" outlineLevel="1" x14ac:dyDescent="0.25">
      <c r="A60" s="48">
        <v>28</v>
      </c>
      <c r="B60" s="62" t="str">
        <f>IF(D29-D304&lt;1095, 1, "")</f>
        <v/>
      </c>
      <c r="C60" s="22" t="str">
        <f>IF(AND(D29-D304&gt;=1095, D29-D304&lt;2190), 1, "")</f>
        <v/>
      </c>
      <c r="D60" s="46" t="str">
        <f>IF(AND(D29-D304&gt;=2191, D29-D304&lt;4382), 1, "")</f>
        <v/>
      </c>
      <c r="E60" s="63" t="str">
        <f t="shared" si="2"/>
        <v>Adulto</v>
      </c>
      <c r="F60" s="48" t="str">
        <f>IF(B60=1, IF(M304=C251+1, 1, ""), "")</f>
        <v/>
      </c>
      <c r="G60" s="22" t="str">
        <f>IF(C60=1, IF(M304=C251+1, 1, ""), "")</f>
        <v/>
      </c>
      <c r="H60" s="22" t="str">
        <f>IF(D60=1, IF(M304=C251+1, 1, ""), "")</f>
        <v/>
      </c>
      <c r="I60" s="22" t="str">
        <f>IF(J60&lt;&gt;1, IF(E60="Adulto", IF(M304=C251+1, 1, ""), ""), "")</f>
        <v/>
      </c>
      <c r="J60" s="46" t="str">
        <f>IF(C304="Ospite (12-99 anni)", IF(M304=C251+1, 1, ""), "")</f>
        <v/>
      </c>
      <c r="K60" s="46"/>
      <c r="L60" s="12" t="s">
        <v>125</v>
      </c>
      <c r="T60" s="157">
        <v>45543</v>
      </c>
    </row>
    <row r="61" spans="1:20" hidden="1" outlineLevel="1" x14ac:dyDescent="0.25">
      <c r="A61" s="48">
        <v>29</v>
      </c>
      <c r="B61" s="62" t="str">
        <f>IF(D29-D305&lt;1095, 1, "")</f>
        <v/>
      </c>
      <c r="C61" s="22" t="str">
        <f>IF(AND(D29-D305&gt;=1095, D29-D305&lt;2190), 1, "")</f>
        <v/>
      </c>
      <c r="D61" s="46" t="str">
        <f>IF(AND(D29-D305&gt;=2191, D29-D305&lt;4382), 1, "")</f>
        <v/>
      </c>
      <c r="E61" s="63" t="str">
        <f t="shared" si="2"/>
        <v>Adulto</v>
      </c>
      <c r="F61" s="48" t="str">
        <f>IF(B61=1, IF(M305=C251+1, 1, ""), "")</f>
        <v/>
      </c>
      <c r="G61" s="22" t="str">
        <f>IF(C61=1, IF(M305=C251+1, 1, ""), "")</f>
        <v/>
      </c>
      <c r="H61" s="22" t="str">
        <f>IF(D61=1, IF(M305=C251+1, 1, ""), "")</f>
        <v/>
      </c>
      <c r="I61" s="22" t="str">
        <f>IF(J61&lt;&gt;1, IF(E61="Adulto", IF(M305=C251+1, 1, ""), ""), "")</f>
        <v/>
      </c>
      <c r="J61" s="46" t="str">
        <f>IF(C305="Ospite (12-99 anni)", IF(M305=C251+1, 1, ""), "")</f>
        <v/>
      </c>
      <c r="K61" s="46"/>
      <c r="L61" s="12" t="s">
        <v>126</v>
      </c>
      <c r="T61" s="157">
        <v>45544</v>
      </c>
    </row>
    <row r="62" spans="1:20" hidden="1" outlineLevel="1" x14ac:dyDescent="0.25">
      <c r="A62" s="48">
        <v>30</v>
      </c>
      <c r="B62" s="62" t="str">
        <f>IF(D29-D306&lt;1095, 1, "")</f>
        <v/>
      </c>
      <c r="C62" s="22" t="str">
        <f>IF(AND(D29-D306&gt;=1095, D29-D306&lt;2190), 1, "")</f>
        <v/>
      </c>
      <c r="D62" s="46" t="str">
        <f>IF(AND(D29-D306&gt;=2191, D29-D306&lt;4382), 1, "")</f>
        <v/>
      </c>
      <c r="E62" s="63" t="str">
        <f t="shared" si="2"/>
        <v>Adulto</v>
      </c>
      <c r="F62" s="48" t="str">
        <f>IF(B62=1, IF(M306=C251+1, 1, ""), "")</f>
        <v/>
      </c>
      <c r="G62" s="22" t="str">
        <f>IF(C62=1, IF(M306=C251+1, 1, ""), "")</f>
        <v/>
      </c>
      <c r="H62" s="22" t="str">
        <f>IF(D62=1, IF(M306=C251+1, 1, ""), "")</f>
        <v/>
      </c>
      <c r="I62" s="22" t="str">
        <f>IF(J62&lt;&gt;1, IF(E62="Adulto", IF(M306=C251+1, 1, ""), ""), "")</f>
        <v/>
      </c>
      <c r="J62" s="46" t="str">
        <f>IF(C306="Ospite (12-99 anni)", IF(M306=C251+1, 1, ""), "")</f>
        <v/>
      </c>
      <c r="K62" s="46"/>
      <c r="L62" s="12" t="s">
        <v>127</v>
      </c>
      <c r="T62" s="157">
        <v>45545</v>
      </c>
    </row>
    <row r="63" spans="1:20" ht="13" hidden="1" outlineLevel="1" thickBot="1" x14ac:dyDescent="0.3">
      <c r="A63" s="48">
        <v>31</v>
      </c>
      <c r="B63" s="62" t="str">
        <f>IF(D29-D307&lt;1095, 1, "")</f>
        <v/>
      </c>
      <c r="C63" s="22" t="str">
        <f>IF(AND(D29-D307&gt;=1095, D29-D307&lt;2190), 1, "")</f>
        <v/>
      </c>
      <c r="D63" s="46" t="str">
        <f>IF(AND(D29-D307&gt;=2191, D29-D307&lt;4382), 1, "")</f>
        <v/>
      </c>
      <c r="E63" s="63" t="str">
        <f t="shared" si="2"/>
        <v>Adulto</v>
      </c>
      <c r="F63" s="48" t="str">
        <f>IF(B63=1, IF(M307=C251+1, 1, ""), "")</f>
        <v/>
      </c>
      <c r="G63" s="22" t="str">
        <f>IF(C63=1, IF(M307=C251+1, 1, ""), "")</f>
        <v/>
      </c>
      <c r="H63" s="22" t="str">
        <f>IF(D63=1, IF(M307=C251+1, 1, ""), "")</f>
        <v/>
      </c>
      <c r="I63" s="22" t="str">
        <f>IF(J63&lt;&gt;1, IF(E63="Adulto", IF(M307=C251+1, 1, ""), ""), "")</f>
        <v/>
      </c>
      <c r="J63" s="46" t="str">
        <f>IF(C307="Ospite (12-99 anni)", IF(M307=C251+1, 1, ""), "")</f>
        <v/>
      </c>
      <c r="K63" s="46"/>
      <c r="L63" s="12" t="s">
        <v>128</v>
      </c>
      <c r="T63" s="157">
        <v>45546</v>
      </c>
    </row>
    <row r="64" spans="1:20" ht="13" hidden="1" outlineLevel="1" thickBot="1" x14ac:dyDescent="0.3">
      <c r="A64" s="65" t="s">
        <v>129</v>
      </c>
      <c r="B64" s="66">
        <f>SUM(B33:B63)</f>
        <v>0</v>
      </c>
      <c r="C64" s="35">
        <f>SUM(C33:C63)</f>
        <v>0</v>
      </c>
      <c r="D64" s="67">
        <f>SUM(D33:D63)</f>
        <v>0</v>
      </c>
      <c r="E64" s="68"/>
      <c r="F64" s="65">
        <f>SUM(F33:F63)</f>
        <v>0</v>
      </c>
      <c r="G64" s="65">
        <f>SUM(G33:G63)</f>
        <v>0</v>
      </c>
      <c r="H64" s="65">
        <f>SUM(H33:H63)</f>
        <v>0</v>
      </c>
      <c r="I64" s="68">
        <f>SUM(I33:I63)</f>
        <v>0</v>
      </c>
      <c r="J64" s="68">
        <f>SUM(J33:J63)</f>
        <v>0</v>
      </c>
      <c r="K64" s="63"/>
      <c r="L64" s="12" t="s">
        <v>130</v>
      </c>
      <c r="T64" s="157">
        <v>45547</v>
      </c>
    </row>
    <row r="65" spans="1:20" hidden="1" outlineLevel="1" x14ac:dyDescent="0.25">
      <c r="L65" s="12" t="s">
        <v>131</v>
      </c>
      <c r="T65" s="157">
        <v>45548</v>
      </c>
    </row>
    <row r="66" spans="1:20" hidden="1" outlineLevel="1" x14ac:dyDescent="0.25">
      <c r="L66" s="12" t="s">
        <v>132</v>
      </c>
      <c r="T66" s="157">
        <v>45549</v>
      </c>
    </row>
    <row r="67" spans="1:20" hidden="1" outlineLevel="1" x14ac:dyDescent="0.25">
      <c r="L67" s="12" t="s">
        <v>133</v>
      </c>
      <c r="T67" s="157"/>
    </row>
    <row r="68" spans="1:20" hidden="1" outlineLevel="1" x14ac:dyDescent="0.25">
      <c r="L68" s="12" t="s">
        <v>134</v>
      </c>
      <c r="T68" s="156"/>
    </row>
    <row r="69" spans="1:20" ht="13" hidden="1" outlineLevel="1" thickBot="1" x14ac:dyDescent="0.3">
      <c r="L69" s="12" t="s">
        <v>135</v>
      </c>
      <c r="T69" s="156"/>
    </row>
    <row r="70" spans="1:20" ht="13" hidden="1" outlineLevel="1" x14ac:dyDescent="0.3">
      <c r="A70" s="178" t="s">
        <v>136</v>
      </c>
      <c r="B70" s="179"/>
      <c r="C70" s="180"/>
      <c r="D70" s="181"/>
      <c r="L70" s="12" t="s">
        <v>137</v>
      </c>
      <c r="T70" s="156"/>
    </row>
    <row r="71" spans="1:20" ht="13" hidden="1" outlineLevel="1" thickBot="1" x14ac:dyDescent="0.3">
      <c r="A71" s="158">
        <v>45542</v>
      </c>
      <c r="B71" s="69">
        <v>45543</v>
      </c>
      <c r="C71" s="69">
        <f>B71+1</f>
        <v>45544</v>
      </c>
      <c r="D71" s="70">
        <f>B71+2</f>
        <v>45545</v>
      </c>
      <c r="L71" s="12" t="s">
        <v>138</v>
      </c>
      <c r="T71" s="156"/>
    </row>
    <row r="72" spans="1:20" ht="13" hidden="1" outlineLevel="1" thickBot="1" x14ac:dyDescent="0.3">
      <c r="A72" s="182" t="s">
        <v>139</v>
      </c>
      <c r="B72" s="183"/>
      <c r="C72" s="183"/>
      <c r="D72" s="184"/>
      <c r="L72" s="12" t="s">
        <v>140</v>
      </c>
      <c r="T72" s="156"/>
    </row>
    <row r="73" spans="1:20" hidden="1" outlineLevel="1" x14ac:dyDescent="0.25">
      <c r="L73" s="12" t="s">
        <v>141</v>
      </c>
      <c r="T73" s="156"/>
    </row>
    <row r="74" spans="1:20" hidden="1" outlineLevel="1" x14ac:dyDescent="0.25">
      <c r="L74" s="12" t="s">
        <v>142</v>
      </c>
      <c r="T74" s="156"/>
    </row>
    <row r="75" spans="1:20" ht="13" hidden="1" outlineLevel="1" thickBot="1" x14ac:dyDescent="0.3">
      <c r="L75" s="12" t="s">
        <v>143</v>
      </c>
      <c r="T75" s="156"/>
    </row>
    <row r="76" spans="1:20" ht="13" hidden="1" outlineLevel="1" thickBot="1" x14ac:dyDescent="0.3">
      <c r="A76" s="32" t="s">
        <v>144</v>
      </c>
      <c r="B76" s="33"/>
      <c r="C76" s="33"/>
      <c r="D76" s="33"/>
      <c r="E76" s="33"/>
      <c r="F76" s="33"/>
      <c r="G76" s="71"/>
      <c r="L76" s="12" t="s">
        <v>145</v>
      </c>
      <c r="T76" s="156"/>
    </row>
    <row r="77" spans="1:20" hidden="1" outlineLevel="1" x14ac:dyDescent="0.25">
      <c r="L77" s="12" t="s">
        <v>146</v>
      </c>
      <c r="T77" s="156"/>
    </row>
    <row r="78" spans="1:20" hidden="1" outlineLevel="1" x14ac:dyDescent="0.25">
      <c r="L78" s="12" t="s">
        <v>147</v>
      </c>
      <c r="T78" s="156"/>
    </row>
    <row r="79" spans="1:20" hidden="1" outlineLevel="1" x14ac:dyDescent="0.25">
      <c r="L79" s="12" t="s">
        <v>148</v>
      </c>
      <c r="T79" s="156"/>
    </row>
    <row r="80" spans="1:20" hidden="1" outlineLevel="1" x14ac:dyDescent="0.25">
      <c r="L80" s="12" t="s">
        <v>149</v>
      </c>
      <c r="T80" s="156"/>
    </row>
    <row r="81" spans="12:20" hidden="1" outlineLevel="1" x14ac:dyDescent="0.25">
      <c r="L81" s="12" t="s">
        <v>150</v>
      </c>
      <c r="T81" s="156"/>
    </row>
    <row r="82" spans="12:20" hidden="1" outlineLevel="1" x14ac:dyDescent="0.25">
      <c r="L82" s="12" t="s">
        <v>151</v>
      </c>
      <c r="T82" s="156"/>
    </row>
    <row r="83" spans="12:20" hidden="1" outlineLevel="1" x14ac:dyDescent="0.25">
      <c r="L83" s="12" t="s">
        <v>152</v>
      </c>
      <c r="T83" s="156"/>
    </row>
    <row r="84" spans="12:20" hidden="1" outlineLevel="1" x14ac:dyDescent="0.25">
      <c r="L84" s="12" t="s">
        <v>153</v>
      </c>
      <c r="T84" s="156"/>
    </row>
    <row r="85" spans="12:20" hidden="1" outlineLevel="1" x14ac:dyDescent="0.25">
      <c r="L85" s="12" t="s">
        <v>154</v>
      </c>
      <c r="T85" s="156"/>
    </row>
    <row r="86" spans="12:20" hidden="1" outlineLevel="1" x14ac:dyDescent="0.25">
      <c r="L86" s="12" t="s">
        <v>155</v>
      </c>
      <c r="T86" s="156"/>
    </row>
    <row r="87" spans="12:20" hidden="1" outlineLevel="1" x14ac:dyDescent="0.25">
      <c r="L87" s="12" t="s">
        <v>156</v>
      </c>
      <c r="T87" s="156"/>
    </row>
    <row r="88" spans="12:20" hidden="1" outlineLevel="1" x14ac:dyDescent="0.25">
      <c r="L88" s="12" t="s">
        <v>157</v>
      </c>
      <c r="T88" s="156"/>
    </row>
    <row r="89" spans="12:20" hidden="1" outlineLevel="1" x14ac:dyDescent="0.25">
      <c r="L89" s="12" t="s">
        <v>158</v>
      </c>
      <c r="T89" s="156"/>
    </row>
    <row r="90" spans="12:20" hidden="1" outlineLevel="1" x14ac:dyDescent="0.25">
      <c r="L90" s="12" t="s">
        <v>159</v>
      </c>
      <c r="T90" s="156"/>
    </row>
    <row r="91" spans="12:20" hidden="1" outlineLevel="1" x14ac:dyDescent="0.25">
      <c r="L91" s="12" t="s">
        <v>160</v>
      </c>
      <c r="T91" s="156"/>
    </row>
    <row r="92" spans="12:20" hidden="1" outlineLevel="1" x14ac:dyDescent="0.25">
      <c r="L92" s="12" t="s">
        <v>161</v>
      </c>
      <c r="T92" s="156"/>
    </row>
    <row r="93" spans="12:20" hidden="1" outlineLevel="1" x14ac:dyDescent="0.25">
      <c r="L93" s="12" t="s">
        <v>162</v>
      </c>
      <c r="T93" s="156"/>
    </row>
    <row r="94" spans="12:20" hidden="1" outlineLevel="1" x14ac:dyDescent="0.25">
      <c r="L94" s="12" t="s">
        <v>163</v>
      </c>
      <c r="T94" s="156"/>
    </row>
    <row r="95" spans="12:20" hidden="1" outlineLevel="1" x14ac:dyDescent="0.25">
      <c r="L95" s="12" t="s">
        <v>164</v>
      </c>
      <c r="T95" s="156"/>
    </row>
    <row r="96" spans="12:20" hidden="1" outlineLevel="1" x14ac:dyDescent="0.25">
      <c r="L96" s="12" t="s">
        <v>165</v>
      </c>
      <c r="T96" s="156"/>
    </row>
    <row r="97" spans="12:20" hidden="1" outlineLevel="1" x14ac:dyDescent="0.25">
      <c r="L97" s="12" t="s">
        <v>166</v>
      </c>
      <c r="T97" s="156"/>
    </row>
    <row r="98" spans="12:20" hidden="1" outlineLevel="1" x14ac:dyDescent="0.25">
      <c r="L98" s="12" t="s">
        <v>167</v>
      </c>
      <c r="T98" s="156"/>
    </row>
    <row r="99" spans="12:20" hidden="1" outlineLevel="1" x14ac:dyDescent="0.25">
      <c r="L99" s="12" t="s">
        <v>168</v>
      </c>
      <c r="T99" s="156"/>
    </row>
    <row r="100" spans="12:20" hidden="1" outlineLevel="1" x14ac:dyDescent="0.25">
      <c r="L100" s="12" t="s">
        <v>169</v>
      </c>
      <c r="T100" s="156"/>
    </row>
    <row r="101" spans="12:20" hidden="1" outlineLevel="1" x14ac:dyDescent="0.25">
      <c r="L101" s="12" t="s">
        <v>170</v>
      </c>
      <c r="T101" s="156"/>
    </row>
    <row r="102" spans="12:20" hidden="1" outlineLevel="1" x14ac:dyDescent="0.25">
      <c r="L102" s="12" t="s">
        <v>171</v>
      </c>
      <c r="T102" s="156"/>
    </row>
    <row r="103" spans="12:20" hidden="1" outlineLevel="1" x14ac:dyDescent="0.25">
      <c r="L103" s="12" t="s">
        <v>172</v>
      </c>
      <c r="T103" s="156"/>
    </row>
    <row r="104" spans="12:20" hidden="1" outlineLevel="1" x14ac:dyDescent="0.25">
      <c r="L104" s="12" t="s">
        <v>173</v>
      </c>
      <c r="T104" s="156"/>
    </row>
    <row r="105" spans="12:20" hidden="1" outlineLevel="1" x14ac:dyDescent="0.25">
      <c r="L105" s="12" t="s">
        <v>174</v>
      </c>
      <c r="T105" s="156"/>
    </row>
    <row r="106" spans="12:20" hidden="1" outlineLevel="1" x14ac:dyDescent="0.25">
      <c r="L106" s="12" t="s">
        <v>175</v>
      </c>
      <c r="T106" s="156"/>
    </row>
    <row r="107" spans="12:20" hidden="1" outlineLevel="1" x14ac:dyDescent="0.25">
      <c r="L107" s="12" t="s">
        <v>176</v>
      </c>
      <c r="T107" s="156"/>
    </row>
    <row r="108" spans="12:20" hidden="1" outlineLevel="1" x14ac:dyDescent="0.25">
      <c r="L108" s="12" t="s">
        <v>177</v>
      </c>
      <c r="T108" s="156"/>
    </row>
    <row r="109" spans="12:20" hidden="1" outlineLevel="1" x14ac:dyDescent="0.25">
      <c r="L109" s="12" t="s">
        <v>178</v>
      </c>
      <c r="T109" s="156"/>
    </row>
    <row r="110" spans="12:20" hidden="1" outlineLevel="1" x14ac:dyDescent="0.25">
      <c r="L110" s="12" t="s">
        <v>179</v>
      </c>
      <c r="T110" s="156"/>
    </row>
    <row r="111" spans="12:20" hidden="1" outlineLevel="1" x14ac:dyDescent="0.25">
      <c r="L111" s="12" t="s">
        <v>180</v>
      </c>
      <c r="T111" s="156"/>
    </row>
    <row r="112" spans="12:20" hidden="1" outlineLevel="1" x14ac:dyDescent="0.25">
      <c r="L112" s="12" t="s">
        <v>181</v>
      </c>
      <c r="T112" s="156"/>
    </row>
    <row r="113" spans="12:20" hidden="1" outlineLevel="1" x14ac:dyDescent="0.25">
      <c r="L113" s="12" t="s">
        <v>182</v>
      </c>
      <c r="T113" s="156"/>
    </row>
    <row r="114" spans="12:20" hidden="1" outlineLevel="1" x14ac:dyDescent="0.25">
      <c r="L114" s="12" t="s">
        <v>183</v>
      </c>
      <c r="T114" s="156"/>
    </row>
    <row r="115" spans="12:20" hidden="1" outlineLevel="1" x14ac:dyDescent="0.25">
      <c r="L115" s="12" t="s">
        <v>184</v>
      </c>
      <c r="T115" s="156"/>
    </row>
    <row r="116" spans="12:20" hidden="1" outlineLevel="1" x14ac:dyDescent="0.25">
      <c r="L116" s="12" t="s">
        <v>185</v>
      </c>
      <c r="T116" s="156"/>
    </row>
    <row r="117" spans="12:20" hidden="1" outlineLevel="1" x14ac:dyDescent="0.25">
      <c r="L117" s="12" t="s">
        <v>186</v>
      </c>
      <c r="T117" s="156"/>
    </row>
    <row r="118" spans="12:20" hidden="1" outlineLevel="1" x14ac:dyDescent="0.25">
      <c r="L118" s="12" t="s">
        <v>187</v>
      </c>
      <c r="T118" s="156"/>
    </row>
    <row r="119" spans="12:20" hidden="1" outlineLevel="1" x14ac:dyDescent="0.25">
      <c r="L119" s="12" t="s">
        <v>188</v>
      </c>
      <c r="T119" s="156"/>
    </row>
    <row r="120" spans="12:20" hidden="1" outlineLevel="1" x14ac:dyDescent="0.25">
      <c r="L120" s="12" t="s">
        <v>189</v>
      </c>
      <c r="T120" s="156"/>
    </row>
    <row r="121" spans="12:20" hidden="1" outlineLevel="1" x14ac:dyDescent="0.25">
      <c r="L121" s="12" t="s">
        <v>190</v>
      </c>
      <c r="T121" s="156"/>
    </row>
    <row r="122" spans="12:20" hidden="1" outlineLevel="1" x14ac:dyDescent="0.25">
      <c r="L122" s="12" t="s">
        <v>191</v>
      </c>
      <c r="T122" s="156"/>
    </row>
    <row r="123" spans="12:20" hidden="1" outlineLevel="1" x14ac:dyDescent="0.25">
      <c r="L123" s="12" t="s">
        <v>192</v>
      </c>
      <c r="T123" s="156"/>
    </row>
    <row r="124" spans="12:20" hidden="1" outlineLevel="1" x14ac:dyDescent="0.25">
      <c r="L124" s="12" t="s">
        <v>193</v>
      </c>
      <c r="T124" s="156"/>
    </row>
    <row r="125" spans="12:20" hidden="1" outlineLevel="1" x14ac:dyDescent="0.25">
      <c r="L125" s="12" t="s">
        <v>194</v>
      </c>
      <c r="T125" s="156"/>
    </row>
    <row r="126" spans="12:20" hidden="1" outlineLevel="1" x14ac:dyDescent="0.25">
      <c r="L126" s="12" t="s">
        <v>195</v>
      </c>
      <c r="T126" s="156"/>
    </row>
    <row r="127" spans="12:20" hidden="1" outlineLevel="1" x14ac:dyDescent="0.25">
      <c r="L127" s="12" t="s">
        <v>196</v>
      </c>
      <c r="T127" s="156"/>
    </row>
    <row r="128" spans="12:20" hidden="1" outlineLevel="1" x14ac:dyDescent="0.25">
      <c r="L128" s="12" t="s">
        <v>197</v>
      </c>
      <c r="T128" s="156"/>
    </row>
    <row r="129" spans="12:20" hidden="1" outlineLevel="1" x14ac:dyDescent="0.25">
      <c r="L129" s="12" t="s">
        <v>198</v>
      </c>
      <c r="T129" s="156"/>
    </row>
    <row r="130" spans="12:20" hidden="1" outlineLevel="1" x14ac:dyDescent="0.25">
      <c r="L130" s="12" t="s">
        <v>199</v>
      </c>
      <c r="T130" s="156"/>
    </row>
    <row r="131" spans="12:20" hidden="1" outlineLevel="1" x14ac:dyDescent="0.25">
      <c r="L131" s="12" t="s">
        <v>200</v>
      </c>
      <c r="T131" s="156"/>
    </row>
    <row r="132" spans="12:20" hidden="1" outlineLevel="1" x14ac:dyDescent="0.25">
      <c r="L132" s="12" t="s">
        <v>201</v>
      </c>
      <c r="T132" s="156"/>
    </row>
    <row r="133" spans="12:20" hidden="1" outlineLevel="1" x14ac:dyDescent="0.25">
      <c r="L133" s="12" t="s">
        <v>202</v>
      </c>
      <c r="T133" s="156"/>
    </row>
    <row r="134" spans="12:20" hidden="1" outlineLevel="1" x14ac:dyDescent="0.25">
      <c r="L134" s="12" t="s">
        <v>203</v>
      </c>
      <c r="T134" s="156"/>
    </row>
    <row r="135" spans="12:20" hidden="1" outlineLevel="1" x14ac:dyDescent="0.25">
      <c r="L135" s="12" t="s">
        <v>204</v>
      </c>
      <c r="T135" s="156"/>
    </row>
    <row r="136" spans="12:20" hidden="1" outlineLevel="1" x14ac:dyDescent="0.25">
      <c r="L136" s="12" t="s">
        <v>205</v>
      </c>
      <c r="T136" s="156"/>
    </row>
    <row r="137" spans="12:20" hidden="1" outlineLevel="1" x14ac:dyDescent="0.25">
      <c r="L137" s="12" t="s">
        <v>206</v>
      </c>
      <c r="T137" s="156"/>
    </row>
    <row r="138" spans="12:20" hidden="1" outlineLevel="1" x14ac:dyDescent="0.25">
      <c r="L138" s="12" t="s">
        <v>207</v>
      </c>
      <c r="T138" s="156"/>
    </row>
    <row r="139" spans="12:20" hidden="1" outlineLevel="1" x14ac:dyDescent="0.25">
      <c r="L139" s="12" t="s">
        <v>208</v>
      </c>
      <c r="T139" s="156"/>
    </row>
    <row r="140" spans="12:20" hidden="1" outlineLevel="1" x14ac:dyDescent="0.25">
      <c r="L140" s="12" t="s">
        <v>209</v>
      </c>
      <c r="T140" s="156"/>
    </row>
    <row r="141" spans="12:20" hidden="1" outlineLevel="1" x14ac:dyDescent="0.25">
      <c r="L141" s="12" t="s">
        <v>210</v>
      </c>
      <c r="T141" s="156"/>
    </row>
    <row r="142" spans="12:20" hidden="1" outlineLevel="1" x14ac:dyDescent="0.25">
      <c r="L142" s="12" t="s">
        <v>211</v>
      </c>
      <c r="T142" s="156"/>
    </row>
    <row r="143" spans="12:20" hidden="1" outlineLevel="1" x14ac:dyDescent="0.25">
      <c r="L143" s="12" t="s">
        <v>212</v>
      </c>
      <c r="T143" s="156"/>
    </row>
    <row r="144" spans="12:20" hidden="1" outlineLevel="1" x14ac:dyDescent="0.25">
      <c r="L144" s="12" t="s">
        <v>213</v>
      </c>
      <c r="T144" s="156"/>
    </row>
    <row r="145" spans="12:20" hidden="1" outlineLevel="1" x14ac:dyDescent="0.25">
      <c r="L145" s="12" t="s">
        <v>214</v>
      </c>
      <c r="T145" s="156"/>
    </row>
    <row r="146" spans="12:20" hidden="1" outlineLevel="1" x14ac:dyDescent="0.25">
      <c r="L146" s="12" t="s">
        <v>215</v>
      </c>
      <c r="T146" s="156"/>
    </row>
    <row r="147" spans="12:20" hidden="1" outlineLevel="1" x14ac:dyDescent="0.25">
      <c r="L147" s="12" t="s">
        <v>216</v>
      </c>
      <c r="T147" s="156"/>
    </row>
    <row r="148" spans="12:20" hidden="1" outlineLevel="1" x14ac:dyDescent="0.25">
      <c r="L148" s="12" t="s">
        <v>217</v>
      </c>
      <c r="T148" s="156"/>
    </row>
    <row r="149" spans="12:20" hidden="1" outlineLevel="1" x14ac:dyDescent="0.25">
      <c r="L149" s="12" t="s">
        <v>218</v>
      </c>
      <c r="T149" s="156"/>
    </row>
    <row r="150" spans="12:20" hidden="1" outlineLevel="1" x14ac:dyDescent="0.25">
      <c r="L150" s="12" t="s">
        <v>219</v>
      </c>
      <c r="T150" s="156"/>
    </row>
    <row r="151" spans="12:20" hidden="1" outlineLevel="1" x14ac:dyDescent="0.25">
      <c r="L151" s="12" t="s">
        <v>220</v>
      </c>
      <c r="T151" s="156"/>
    </row>
    <row r="152" spans="12:20" hidden="1" outlineLevel="1" x14ac:dyDescent="0.25">
      <c r="L152" s="12" t="s">
        <v>221</v>
      </c>
      <c r="T152" s="156"/>
    </row>
    <row r="153" spans="12:20" hidden="1" outlineLevel="1" x14ac:dyDescent="0.25">
      <c r="L153" s="12" t="s">
        <v>222</v>
      </c>
      <c r="T153" s="156"/>
    </row>
    <row r="154" spans="12:20" hidden="1" outlineLevel="1" x14ac:dyDescent="0.25">
      <c r="L154" s="12" t="s">
        <v>223</v>
      </c>
      <c r="T154" s="156"/>
    </row>
    <row r="155" spans="12:20" hidden="1" outlineLevel="1" x14ac:dyDescent="0.25">
      <c r="L155" s="12" t="s">
        <v>224</v>
      </c>
      <c r="T155" s="156"/>
    </row>
    <row r="156" spans="12:20" hidden="1" outlineLevel="1" x14ac:dyDescent="0.25">
      <c r="L156" s="12" t="s">
        <v>225</v>
      </c>
      <c r="T156" s="156"/>
    </row>
    <row r="157" spans="12:20" hidden="1" outlineLevel="1" x14ac:dyDescent="0.25">
      <c r="L157" s="12" t="s">
        <v>226</v>
      </c>
      <c r="T157" s="156"/>
    </row>
    <row r="158" spans="12:20" hidden="1" outlineLevel="1" x14ac:dyDescent="0.25">
      <c r="L158" s="12" t="s">
        <v>227</v>
      </c>
      <c r="T158" s="156"/>
    </row>
    <row r="159" spans="12:20" hidden="1" outlineLevel="1" x14ac:dyDescent="0.25">
      <c r="L159" s="12" t="s">
        <v>228</v>
      </c>
      <c r="T159" s="156"/>
    </row>
    <row r="160" spans="12:20" hidden="1" outlineLevel="1" x14ac:dyDescent="0.25">
      <c r="L160" s="12" t="s">
        <v>229</v>
      </c>
      <c r="T160" s="156"/>
    </row>
    <row r="161" spans="12:20" hidden="1" outlineLevel="1" x14ac:dyDescent="0.25">
      <c r="L161" s="12" t="s">
        <v>230</v>
      </c>
      <c r="T161" s="156"/>
    </row>
    <row r="162" spans="12:20" hidden="1" outlineLevel="1" x14ac:dyDescent="0.25">
      <c r="L162" s="12" t="s">
        <v>231</v>
      </c>
      <c r="T162" s="156"/>
    </row>
    <row r="163" spans="12:20" hidden="1" outlineLevel="1" x14ac:dyDescent="0.25">
      <c r="L163" s="12" t="s">
        <v>232</v>
      </c>
      <c r="T163" s="156"/>
    </row>
    <row r="164" spans="12:20" hidden="1" outlineLevel="1" x14ac:dyDescent="0.25">
      <c r="L164" s="12" t="s">
        <v>233</v>
      </c>
      <c r="T164" s="156"/>
    </row>
    <row r="165" spans="12:20" hidden="1" outlineLevel="1" x14ac:dyDescent="0.25">
      <c r="L165" s="12" t="s">
        <v>234</v>
      </c>
      <c r="T165" s="156"/>
    </row>
    <row r="166" spans="12:20" hidden="1" outlineLevel="1" x14ac:dyDescent="0.25">
      <c r="L166" s="12" t="s">
        <v>235</v>
      </c>
      <c r="T166" s="156"/>
    </row>
    <row r="167" spans="12:20" hidden="1" outlineLevel="1" x14ac:dyDescent="0.25">
      <c r="L167" s="12" t="s">
        <v>236</v>
      </c>
      <c r="T167" s="156"/>
    </row>
    <row r="168" spans="12:20" hidden="1" outlineLevel="1" x14ac:dyDescent="0.25">
      <c r="L168" s="12" t="s">
        <v>237</v>
      </c>
      <c r="T168" s="156"/>
    </row>
    <row r="169" spans="12:20" hidden="1" outlineLevel="1" x14ac:dyDescent="0.25">
      <c r="L169" s="12" t="s">
        <v>238</v>
      </c>
      <c r="T169" s="156"/>
    </row>
    <row r="170" spans="12:20" hidden="1" outlineLevel="1" x14ac:dyDescent="0.25">
      <c r="L170" s="12" t="s">
        <v>239</v>
      </c>
      <c r="T170" s="156"/>
    </row>
    <row r="171" spans="12:20" hidden="1" outlineLevel="1" x14ac:dyDescent="0.25">
      <c r="L171" s="12" t="s">
        <v>240</v>
      </c>
      <c r="T171" s="156"/>
    </row>
    <row r="172" spans="12:20" hidden="1" outlineLevel="1" x14ac:dyDescent="0.25">
      <c r="L172" s="12" t="s">
        <v>241</v>
      </c>
      <c r="T172" s="156"/>
    </row>
    <row r="173" spans="12:20" hidden="1" outlineLevel="1" x14ac:dyDescent="0.25">
      <c r="L173" s="12" t="s">
        <v>242</v>
      </c>
      <c r="T173" s="156"/>
    </row>
    <row r="174" spans="12:20" hidden="1" outlineLevel="1" x14ac:dyDescent="0.25">
      <c r="L174" s="12" t="s">
        <v>243</v>
      </c>
      <c r="T174" s="156"/>
    </row>
    <row r="175" spans="12:20" hidden="1" outlineLevel="1" x14ac:dyDescent="0.25">
      <c r="L175" s="12" t="s">
        <v>244</v>
      </c>
      <c r="T175" s="156"/>
    </row>
    <row r="176" spans="12:20" hidden="1" outlineLevel="1" x14ac:dyDescent="0.25">
      <c r="L176" s="12" t="s">
        <v>245</v>
      </c>
      <c r="T176" s="156"/>
    </row>
    <row r="177" spans="12:20" hidden="1" outlineLevel="1" x14ac:dyDescent="0.25">
      <c r="L177" s="12" t="s">
        <v>246</v>
      </c>
      <c r="T177" s="156"/>
    </row>
    <row r="178" spans="12:20" hidden="1" outlineLevel="1" x14ac:dyDescent="0.25">
      <c r="L178" s="12" t="s">
        <v>247</v>
      </c>
      <c r="T178" s="156"/>
    </row>
    <row r="179" spans="12:20" hidden="1" outlineLevel="1" x14ac:dyDescent="0.25">
      <c r="L179" s="12" t="s">
        <v>248</v>
      </c>
      <c r="T179" s="156"/>
    </row>
    <row r="180" spans="12:20" hidden="1" outlineLevel="1" x14ac:dyDescent="0.25">
      <c r="L180" s="12" t="s">
        <v>249</v>
      </c>
      <c r="T180" s="156"/>
    </row>
    <row r="181" spans="12:20" hidden="1" outlineLevel="1" x14ac:dyDescent="0.25">
      <c r="L181" s="12" t="s">
        <v>250</v>
      </c>
      <c r="T181" s="156"/>
    </row>
    <row r="182" spans="12:20" hidden="1" outlineLevel="1" x14ac:dyDescent="0.25">
      <c r="L182" s="12" t="s">
        <v>251</v>
      </c>
      <c r="T182" s="156"/>
    </row>
    <row r="183" spans="12:20" hidden="1" outlineLevel="1" x14ac:dyDescent="0.25">
      <c r="L183" s="12" t="s">
        <v>252</v>
      </c>
      <c r="T183" s="156"/>
    </row>
    <row r="184" spans="12:20" hidden="1" outlineLevel="1" x14ac:dyDescent="0.25">
      <c r="L184" s="12" t="s">
        <v>253</v>
      </c>
      <c r="T184" s="156"/>
    </row>
    <row r="185" spans="12:20" hidden="1" outlineLevel="1" x14ac:dyDescent="0.25">
      <c r="L185" s="12" t="s">
        <v>254</v>
      </c>
      <c r="T185" s="156"/>
    </row>
    <row r="186" spans="12:20" hidden="1" outlineLevel="1" x14ac:dyDescent="0.25">
      <c r="L186" s="12" t="s">
        <v>255</v>
      </c>
      <c r="T186" s="156"/>
    </row>
    <row r="187" spans="12:20" hidden="1" outlineLevel="1" x14ac:dyDescent="0.25">
      <c r="L187" s="12" t="s">
        <v>256</v>
      </c>
      <c r="T187" s="156"/>
    </row>
    <row r="188" spans="12:20" hidden="1" outlineLevel="1" x14ac:dyDescent="0.25">
      <c r="L188" s="12" t="s">
        <v>257</v>
      </c>
      <c r="T188" s="156"/>
    </row>
    <row r="189" spans="12:20" hidden="1" outlineLevel="1" x14ac:dyDescent="0.25">
      <c r="L189" s="12" t="s">
        <v>258</v>
      </c>
      <c r="T189" s="156"/>
    </row>
    <row r="190" spans="12:20" hidden="1" outlineLevel="1" x14ac:dyDescent="0.25">
      <c r="L190" s="12" t="s">
        <v>259</v>
      </c>
      <c r="T190" s="156"/>
    </row>
    <row r="191" spans="12:20" hidden="1" outlineLevel="1" x14ac:dyDescent="0.25">
      <c r="L191" s="12" t="s">
        <v>260</v>
      </c>
      <c r="T191" s="156"/>
    </row>
    <row r="192" spans="12:20" hidden="1" outlineLevel="1" x14ac:dyDescent="0.25">
      <c r="L192" s="12" t="s">
        <v>261</v>
      </c>
      <c r="T192" s="156"/>
    </row>
    <row r="193" spans="12:20" hidden="1" outlineLevel="1" x14ac:dyDescent="0.25">
      <c r="L193" s="12" t="s">
        <v>262</v>
      </c>
      <c r="T193" s="156"/>
    </row>
    <row r="194" spans="12:20" hidden="1" outlineLevel="1" x14ac:dyDescent="0.25">
      <c r="L194" s="12" t="s">
        <v>263</v>
      </c>
      <c r="T194" s="156"/>
    </row>
    <row r="195" spans="12:20" hidden="1" outlineLevel="1" x14ac:dyDescent="0.25">
      <c r="L195" s="12" t="s">
        <v>264</v>
      </c>
      <c r="T195" s="156"/>
    </row>
    <row r="196" spans="12:20" hidden="1" outlineLevel="1" x14ac:dyDescent="0.25">
      <c r="L196" s="12" t="s">
        <v>265</v>
      </c>
      <c r="T196" s="156"/>
    </row>
    <row r="197" spans="12:20" hidden="1" outlineLevel="1" x14ac:dyDescent="0.25">
      <c r="L197" s="12" t="s">
        <v>266</v>
      </c>
      <c r="T197" s="156"/>
    </row>
    <row r="198" spans="12:20" hidden="1" outlineLevel="1" x14ac:dyDescent="0.25">
      <c r="L198" s="12" t="s">
        <v>267</v>
      </c>
      <c r="T198" s="156"/>
    </row>
    <row r="199" spans="12:20" hidden="1" outlineLevel="1" x14ac:dyDescent="0.25">
      <c r="L199" s="12" t="s">
        <v>268</v>
      </c>
      <c r="T199" s="156"/>
    </row>
    <row r="200" spans="12:20" hidden="1" outlineLevel="1" x14ac:dyDescent="0.25">
      <c r="L200" s="12" t="s">
        <v>269</v>
      </c>
      <c r="T200" s="156"/>
    </row>
    <row r="201" spans="12:20" hidden="1" outlineLevel="1" x14ac:dyDescent="0.25">
      <c r="L201" s="12" t="s">
        <v>270</v>
      </c>
      <c r="T201" s="156"/>
    </row>
    <row r="202" spans="12:20" hidden="1" outlineLevel="1" x14ac:dyDescent="0.25">
      <c r="L202" s="12" t="s">
        <v>271</v>
      </c>
      <c r="T202" s="156"/>
    </row>
    <row r="203" spans="12:20" hidden="1" outlineLevel="1" x14ac:dyDescent="0.25">
      <c r="L203" s="12" t="s">
        <v>272</v>
      </c>
      <c r="T203" s="156"/>
    </row>
    <row r="204" spans="12:20" hidden="1" outlineLevel="1" x14ac:dyDescent="0.25">
      <c r="L204" s="12" t="s">
        <v>273</v>
      </c>
      <c r="T204" s="156"/>
    </row>
    <row r="205" spans="12:20" hidden="1" outlineLevel="1" x14ac:dyDescent="0.25">
      <c r="L205" s="12" t="s">
        <v>274</v>
      </c>
      <c r="T205" s="156"/>
    </row>
    <row r="206" spans="12:20" hidden="1" outlineLevel="1" x14ac:dyDescent="0.25">
      <c r="L206" s="12" t="s">
        <v>275</v>
      </c>
      <c r="T206" s="156"/>
    </row>
    <row r="207" spans="12:20" hidden="1" outlineLevel="1" x14ac:dyDescent="0.25">
      <c r="L207" s="12" t="s">
        <v>276</v>
      </c>
      <c r="T207" s="156"/>
    </row>
    <row r="208" spans="12:20" hidden="1" outlineLevel="1" x14ac:dyDescent="0.25">
      <c r="L208" s="12" t="s">
        <v>277</v>
      </c>
      <c r="T208" s="156"/>
    </row>
    <row r="209" spans="12:20" hidden="1" outlineLevel="1" x14ac:dyDescent="0.25">
      <c r="L209" s="12" t="s">
        <v>278</v>
      </c>
      <c r="T209" s="156"/>
    </row>
    <row r="210" spans="12:20" hidden="1" outlineLevel="1" x14ac:dyDescent="0.25">
      <c r="L210" s="12" t="s">
        <v>279</v>
      </c>
      <c r="T210" s="156"/>
    </row>
    <row r="211" spans="12:20" hidden="1" outlineLevel="1" x14ac:dyDescent="0.25">
      <c r="L211" s="12" t="s">
        <v>280</v>
      </c>
      <c r="T211" s="156"/>
    </row>
    <row r="212" spans="12:20" hidden="1" outlineLevel="1" x14ac:dyDescent="0.25">
      <c r="L212" s="12" t="s">
        <v>281</v>
      </c>
      <c r="T212" s="156"/>
    </row>
    <row r="213" spans="12:20" hidden="1" outlineLevel="1" x14ac:dyDescent="0.25">
      <c r="L213" s="12" t="s">
        <v>282</v>
      </c>
      <c r="T213" s="156"/>
    </row>
    <row r="214" spans="12:20" hidden="1" outlineLevel="1" x14ac:dyDescent="0.25">
      <c r="L214" s="12" t="s">
        <v>283</v>
      </c>
      <c r="T214" s="156"/>
    </row>
    <row r="215" spans="12:20" hidden="1" outlineLevel="1" x14ac:dyDescent="0.25">
      <c r="L215" s="12" t="s">
        <v>284</v>
      </c>
      <c r="T215" s="156"/>
    </row>
    <row r="216" spans="12:20" hidden="1" outlineLevel="1" x14ac:dyDescent="0.25">
      <c r="L216" s="12" t="s">
        <v>285</v>
      </c>
      <c r="T216" s="156"/>
    </row>
    <row r="217" spans="12:20" hidden="1" outlineLevel="1" x14ac:dyDescent="0.25">
      <c r="L217" s="12" t="s">
        <v>286</v>
      </c>
      <c r="T217" s="156"/>
    </row>
    <row r="218" spans="12:20" hidden="1" outlineLevel="1" x14ac:dyDescent="0.25">
      <c r="L218" s="12" t="s">
        <v>287</v>
      </c>
      <c r="T218" s="156"/>
    </row>
    <row r="219" spans="12:20" hidden="1" outlineLevel="1" x14ac:dyDescent="0.25">
      <c r="L219" s="12" t="s">
        <v>288</v>
      </c>
      <c r="T219" s="156"/>
    </row>
    <row r="220" spans="12:20" hidden="1" outlineLevel="1" x14ac:dyDescent="0.25">
      <c r="L220" s="12" t="s">
        <v>289</v>
      </c>
      <c r="T220" s="156"/>
    </row>
    <row r="221" spans="12:20" hidden="1" outlineLevel="1" x14ac:dyDescent="0.25">
      <c r="L221" s="12" t="s">
        <v>290</v>
      </c>
      <c r="T221" s="156"/>
    </row>
    <row r="222" spans="12:20" hidden="1" outlineLevel="1" x14ac:dyDescent="0.25">
      <c r="L222" s="12" t="s">
        <v>291</v>
      </c>
      <c r="T222" s="156"/>
    </row>
    <row r="223" spans="12:20" hidden="1" outlineLevel="1" x14ac:dyDescent="0.25">
      <c r="L223" s="12" t="s">
        <v>292</v>
      </c>
      <c r="T223" s="156"/>
    </row>
    <row r="224" spans="12:20" hidden="1" outlineLevel="1" x14ac:dyDescent="0.25">
      <c r="L224" s="12" t="s">
        <v>293</v>
      </c>
      <c r="T224" s="156"/>
    </row>
    <row r="225" spans="12:20" hidden="1" outlineLevel="1" x14ac:dyDescent="0.25">
      <c r="L225" s="12" t="s">
        <v>294</v>
      </c>
      <c r="T225" s="156"/>
    </row>
    <row r="226" spans="12:20" hidden="1" outlineLevel="1" x14ac:dyDescent="0.25">
      <c r="L226" s="12" t="s">
        <v>295</v>
      </c>
      <c r="T226" s="156"/>
    </row>
    <row r="227" spans="12:20" hidden="1" outlineLevel="1" x14ac:dyDescent="0.25">
      <c r="L227" s="12" t="s">
        <v>296</v>
      </c>
      <c r="T227" s="156"/>
    </row>
    <row r="228" spans="12:20" hidden="1" outlineLevel="1" x14ac:dyDescent="0.25">
      <c r="L228" s="12" t="s">
        <v>297</v>
      </c>
      <c r="T228" s="156"/>
    </row>
    <row r="229" spans="12:20" hidden="1" outlineLevel="1" x14ac:dyDescent="0.25">
      <c r="L229" s="12" t="s">
        <v>298</v>
      </c>
      <c r="T229" s="156"/>
    </row>
    <row r="230" spans="12:20" hidden="1" outlineLevel="1" x14ac:dyDescent="0.25">
      <c r="L230" s="12" t="s">
        <v>299</v>
      </c>
      <c r="T230" s="156"/>
    </row>
    <row r="231" spans="12:20" hidden="1" outlineLevel="1" x14ac:dyDescent="0.25">
      <c r="L231" s="12" t="s">
        <v>300</v>
      </c>
      <c r="T231" s="156"/>
    </row>
    <row r="232" spans="12:20" hidden="1" outlineLevel="1" x14ac:dyDescent="0.25">
      <c r="L232" s="12" t="s">
        <v>301</v>
      </c>
      <c r="T232" s="156"/>
    </row>
    <row r="233" spans="12:20" hidden="1" outlineLevel="1" x14ac:dyDescent="0.25">
      <c r="L233" s="12" t="s">
        <v>302</v>
      </c>
      <c r="T233" s="156"/>
    </row>
    <row r="234" spans="12:20" hidden="1" outlineLevel="1" x14ac:dyDescent="0.25">
      <c r="L234" s="12" t="s">
        <v>303</v>
      </c>
      <c r="T234" s="156"/>
    </row>
    <row r="235" spans="12:20" hidden="1" outlineLevel="1" x14ac:dyDescent="0.25">
      <c r="L235" s="12" t="s">
        <v>304</v>
      </c>
      <c r="T235" s="156"/>
    </row>
    <row r="236" spans="12:20" hidden="1" outlineLevel="1" x14ac:dyDescent="0.25">
      <c r="L236" s="12" t="s">
        <v>305</v>
      </c>
      <c r="T236" s="156"/>
    </row>
    <row r="237" spans="12:20" hidden="1" outlineLevel="1" x14ac:dyDescent="0.25">
      <c r="L237" s="12" t="s">
        <v>306</v>
      </c>
      <c r="T237" s="156"/>
    </row>
    <row r="238" spans="12:20" hidden="1" outlineLevel="1" x14ac:dyDescent="0.25">
      <c r="L238" s="12" t="s">
        <v>307</v>
      </c>
      <c r="T238" s="156"/>
    </row>
    <row r="239" spans="12:20" hidden="1" outlineLevel="1" x14ac:dyDescent="0.25">
      <c r="L239" s="12" t="s">
        <v>308</v>
      </c>
      <c r="T239" s="156"/>
    </row>
    <row r="240" spans="12:20" hidden="1" outlineLevel="1" x14ac:dyDescent="0.25">
      <c r="L240" s="12" t="s">
        <v>309</v>
      </c>
      <c r="T240" s="156"/>
    </row>
    <row r="241" spans="1:20" hidden="1" outlineLevel="1" x14ac:dyDescent="0.25">
      <c r="L241" s="12" t="s">
        <v>310</v>
      </c>
      <c r="T241" s="156"/>
    </row>
    <row r="242" spans="1:20" hidden="1" outlineLevel="1" x14ac:dyDescent="0.25">
      <c r="L242" s="12" t="s">
        <v>311</v>
      </c>
      <c r="T242" s="156"/>
    </row>
    <row r="243" spans="1:20" hidden="1" outlineLevel="1" x14ac:dyDescent="0.25">
      <c r="L243" s="12" t="s">
        <v>312</v>
      </c>
      <c r="T243" s="156"/>
    </row>
    <row r="244" spans="1:20" hidden="1" outlineLevel="1" x14ac:dyDescent="0.25">
      <c r="L244" s="12" t="s">
        <v>313</v>
      </c>
      <c r="T244" s="156"/>
    </row>
    <row r="245" spans="1:20" hidden="1" outlineLevel="1" x14ac:dyDescent="0.25">
      <c r="L245" s="12" t="s">
        <v>314</v>
      </c>
      <c r="T245" s="156"/>
    </row>
    <row r="246" spans="1:20" hidden="1" outlineLevel="1" x14ac:dyDescent="0.25">
      <c r="L246" s="12" t="s">
        <v>315</v>
      </c>
      <c r="T246" s="156"/>
    </row>
    <row r="247" spans="1:20" hidden="1" outlineLevel="1" x14ac:dyDescent="0.25">
      <c r="L247" s="12" t="s">
        <v>316</v>
      </c>
      <c r="T247" s="156"/>
    </row>
    <row r="248" spans="1:20" ht="13" hidden="1" outlineLevel="1" thickBot="1" x14ac:dyDescent="0.3">
      <c r="L248" s="43" t="s">
        <v>317</v>
      </c>
      <c r="T248" s="156"/>
    </row>
    <row r="249" spans="1:20" hidden="1" outlineLevel="1" x14ac:dyDescent="0.25">
      <c r="T249" s="156"/>
    </row>
    <row r="250" spans="1:20" ht="13" hidden="1" outlineLevel="1" thickBot="1" x14ac:dyDescent="0.3">
      <c r="T250" s="156"/>
    </row>
    <row r="251" spans="1:20" ht="15" collapsed="1" thickBot="1" x14ac:dyDescent="0.4">
      <c r="A251" s="72"/>
      <c r="B251" s="73" t="s">
        <v>362</v>
      </c>
      <c r="C251" s="74">
        <v>45543</v>
      </c>
      <c r="D251" s="75" t="s">
        <v>318</v>
      </c>
      <c r="E251" s="76">
        <v>45549</v>
      </c>
      <c r="F251" s="75"/>
      <c r="G251" s="77"/>
      <c r="H251" s="78"/>
      <c r="T251" s="156"/>
    </row>
    <row r="252" spans="1:20" ht="14.5" x14ac:dyDescent="0.35">
      <c r="A252" s="185"/>
      <c r="B252" s="185"/>
      <c r="C252" s="185"/>
      <c r="D252" s="185"/>
      <c r="E252" s="185"/>
      <c r="F252" s="185"/>
      <c r="G252" s="185"/>
      <c r="H252" s="78"/>
      <c r="T252" s="156"/>
    </row>
    <row r="253" spans="1:20" ht="14.5" x14ac:dyDescent="0.35">
      <c r="A253" s="186" t="s">
        <v>319</v>
      </c>
      <c r="B253" s="187"/>
      <c r="C253" s="79" t="s">
        <v>320</v>
      </c>
      <c r="D253" s="80"/>
      <c r="E253" s="78"/>
      <c r="F253" s="78"/>
      <c r="G253" s="78"/>
      <c r="H253" s="78"/>
      <c r="T253" s="156"/>
    </row>
    <row r="254" spans="1:20" ht="14.5" x14ac:dyDescent="0.35">
      <c r="A254" s="81"/>
      <c r="B254" s="81"/>
      <c r="C254" s="81"/>
      <c r="D254" s="81"/>
      <c r="E254" s="81"/>
      <c r="F254" s="81"/>
      <c r="G254" s="81"/>
      <c r="H254" s="78"/>
      <c r="T254" s="156"/>
    </row>
    <row r="255" spans="1:20" ht="14.5" x14ac:dyDescent="0.35">
      <c r="A255" s="159"/>
      <c r="B255" s="160"/>
      <c r="C255" s="82"/>
      <c r="E255" s="81"/>
      <c r="F255" s="81"/>
      <c r="G255" s="81"/>
      <c r="H255" s="78"/>
      <c r="T255" s="156"/>
    </row>
    <row r="256" spans="1:20" ht="14.5" x14ac:dyDescent="0.35">
      <c r="A256" s="81"/>
      <c r="B256" s="81"/>
      <c r="C256" s="81"/>
      <c r="D256" s="81"/>
      <c r="E256" s="81"/>
      <c r="F256" s="81"/>
      <c r="G256" s="81"/>
      <c r="H256" s="78"/>
      <c r="T256" s="156"/>
    </row>
    <row r="257" spans="1:20" ht="14.5" x14ac:dyDescent="0.35">
      <c r="A257" s="83" t="s">
        <v>321</v>
      </c>
      <c r="B257" s="188"/>
      <c r="C257" s="189"/>
      <c r="D257" s="190"/>
      <c r="E257" s="191"/>
      <c r="F257" s="191"/>
      <c r="G257" s="191"/>
      <c r="H257" s="78"/>
      <c r="T257" s="156"/>
    </row>
    <row r="258" spans="1:20" ht="14.5" x14ac:dyDescent="0.35">
      <c r="A258" s="84" t="s">
        <v>322</v>
      </c>
      <c r="B258" s="192"/>
      <c r="C258" s="192"/>
      <c r="D258" s="192"/>
      <c r="E258" s="84" t="s">
        <v>323</v>
      </c>
      <c r="F258" s="193"/>
      <c r="G258" s="193"/>
      <c r="H258" s="78"/>
      <c r="T258" s="156"/>
    </row>
    <row r="259" spans="1:20" ht="21" x14ac:dyDescent="0.35">
      <c r="A259" s="84" t="s">
        <v>324</v>
      </c>
      <c r="B259" s="194"/>
      <c r="C259" s="194"/>
      <c r="D259" s="195"/>
      <c r="E259" s="84" t="s">
        <v>325</v>
      </c>
      <c r="F259" s="193"/>
      <c r="G259" s="193"/>
      <c r="H259" s="78"/>
      <c r="T259" s="156"/>
    </row>
    <row r="260" spans="1:20" ht="21" x14ac:dyDescent="0.35">
      <c r="A260" s="84" t="s">
        <v>326</v>
      </c>
      <c r="B260" s="198"/>
      <c r="C260" s="194"/>
      <c r="D260" s="195"/>
      <c r="E260" s="84" t="s">
        <v>327</v>
      </c>
      <c r="F260" s="192"/>
      <c r="G260" s="192"/>
      <c r="H260" s="78"/>
      <c r="K260" s="85"/>
      <c r="T260" s="156"/>
    </row>
    <row r="261" spans="1:20" ht="14.5" x14ac:dyDescent="0.35">
      <c r="A261" s="78"/>
      <c r="B261" s="78"/>
      <c r="C261" s="78"/>
      <c r="D261" s="78"/>
      <c r="E261" s="78"/>
      <c r="F261" s="78"/>
      <c r="G261" s="78"/>
      <c r="H261" s="78"/>
    </row>
    <row r="262" spans="1:20" ht="14.5" x14ac:dyDescent="0.35">
      <c r="A262" s="199" t="s">
        <v>328</v>
      </c>
      <c r="B262" s="200"/>
      <c r="C262" s="200"/>
      <c r="D262" s="200"/>
      <c r="E262" s="200"/>
      <c r="F262" s="200"/>
      <c r="G262" s="201"/>
      <c r="H262" s="78"/>
    </row>
    <row r="263" spans="1:20" x14ac:dyDescent="0.25">
      <c r="A263" s="86" t="s">
        <v>329</v>
      </c>
      <c r="B263" s="87" t="s">
        <v>330</v>
      </c>
      <c r="D263" s="88"/>
      <c r="E263" s="89"/>
      <c r="F263" s="88"/>
      <c r="G263" s="90"/>
    </row>
    <row r="264" spans="1:20" ht="14.5" x14ac:dyDescent="0.35">
      <c r="A264" s="91" t="s">
        <v>331</v>
      </c>
      <c r="B264" s="92"/>
      <c r="D264" s="93"/>
      <c r="E264" s="93"/>
      <c r="F264" s="93"/>
      <c r="G264" s="90"/>
      <c r="L264" s="78"/>
      <c r="O264" s="64"/>
    </row>
    <row r="265" spans="1:20" ht="14.5" x14ac:dyDescent="0.35">
      <c r="A265" s="91" t="s">
        <v>332</v>
      </c>
      <c r="B265" s="92"/>
      <c r="D265" s="90"/>
      <c r="E265" s="90"/>
      <c r="F265" s="90"/>
      <c r="G265" s="90"/>
      <c r="H265" s="78"/>
      <c r="L265" s="78"/>
      <c r="O265" s="64"/>
    </row>
    <row r="266" spans="1:20" ht="14.5" x14ac:dyDescent="0.35">
      <c r="A266" s="91" t="s">
        <v>333</v>
      </c>
      <c r="B266" s="92"/>
      <c r="D266" s="94"/>
      <c r="E266" s="95"/>
      <c r="F266" s="202"/>
      <c r="G266" s="203"/>
      <c r="H266" s="78"/>
    </row>
    <row r="267" spans="1:20" ht="14.5" x14ac:dyDescent="0.35">
      <c r="A267" s="91" t="s">
        <v>334</v>
      </c>
      <c r="B267" s="92"/>
      <c r="D267" s="204"/>
      <c r="E267" s="205"/>
      <c r="F267" s="206"/>
      <c r="G267" s="205"/>
      <c r="H267" s="78"/>
      <c r="O267" s="96"/>
    </row>
    <row r="268" spans="1:20" ht="14.5" x14ac:dyDescent="0.35">
      <c r="A268" s="97" t="s">
        <v>335</v>
      </c>
      <c r="B268" s="207">
        <f>SUM(F6:F16)</f>
        <v>0</v>
      </c>
      <c r="C268" s="208"/>
      <c r="D268" s="98"/>
      <c r="E268" s="209"/>
      <c r="F268" s="210"/>
      <c r="G268" s="99"/>
      <c r="H268" s="78"/>
    </row>
    <row r="269" spans="1:20" ht="15" thickBot="1" x14ac:dyDescent="0.4">
      <c r="A269" s="100"/>
      <c r="B269" s="101"/>
      <c r="C269" s="36"/>
      <c r="D269" s="98"/>
      <c r="E269" s="102"/>
      <c r="F269" s="90"/>
      <c r="G269" s="103"/>
      <c r="H269" s="78"/>
    </row>
    <row r="270" spans="1:20" ht="15" thickBot="1" x14ac:dyDescent="0.4">
      <c r="A270" s="211" t="s">
        <v>336</v>
      </c>
      <c r="B270" s="212"/>
      <c r="C270" s="213" t="s">
        <v>337</v>
      </c>
      <c r="D270" s="214"/>
      <c r="E270" s="215"/>
      <c r="F270" s="108" t="s">
        <v>338</v>
      </c>
      <c r="G270" s="109"/>
      <c r="H270" s="110"/>
      <c r="I270" s="111"/>
      <c r="J270" s="111"/>
      <c r="K270" s="111"/>
      <c r="L270" s="112"/>
      <c r="M270" s="113"/>
      <c r="N270" s="111"/>
      <c r="O270" s="114"/>
    </row>
    <row r="271" spans="1:20" ht="15" thickBot="1" x14ac:dyDescent="0.4">
      <c r="A271" s="104"/>
      <c r="B271" s="105" t="s">
        <v>339</v>
      </c>
      <c r="C271" s="106" t="s">
        <v>340</v>
      </c>
      <c r="D271" s="107"/>
      <c r="E271" s="115"/>
      <c r="F271" s="116"/>
      <c r="G271" s="103"/>
      <c r="H271" s="98"/>
      <c r="I271" s="90"/>
      <c r="J271" s="90"/>
      <c r="K271" s="90"/>
      <c r="L271" s="90"/>
      <c r="M271" s="117"/>
      <c r="N271" s="90"/>
    </row>
    <row r="272" spans="1:20" ht="28.5" customHeight="1" x14ac:dyDescent="0.35">
      <c r="A272" s="228" t="s">
        <v>364</v>
      </c>
      <c r="B272" s="228"/>
      <c r="C272" s="228"/>
      <c r="D272" s="228"/>
      <c r="E272" s="228"/>
      <c r="F272" s="228"/>
      <c r="G272" s="228"/>
      <c r="H272" s="228"/>
      <c r="I272" s="228"/>
      <c r="J272" s="228"/>
      <c r="K272" s="228"/>
      <c r="L272" s="228"/>
      <c r="M272" s="228"/>
    </row>
    <row r="273" spans="1:17" ht="13" x14ac:dyDescent="0.3">
      <c r="A273" s="216"/>
      <c r="B273" s="217"/>
      <c r="C273" s="217"/>
      <c r="D273" s="217"/>
      <c r="E273" s="217"/>
      <c r="F273" s="217"/>
      <c r="G273" s="197"/>
      <c r="H273" s="196"/>
      <c r="I273" s="197"/>
      <c r="J273" s="118"/>
      <c r="K273" s="118"/>
      <c r="L273" s="118"/>
      <c r="M273" s="119"/>
    </row>
    <row r="274" spans="1:17" ht="13" x14ac:dyDescent="0.3">
      <c r="A274" s="221"/>
      <c r="B274" s="222"/>
      <c r="C274" s="222"/>
      <c r="D274" s="222"/>
      <c r="E274" s="222"/>
      <c r="F274" s="222"/>
      <c r="G274" s="222"/>
      <c r="H274" s="223"/>
      <c r="I274" s="120"/>
      <c r="J274" s="120"/>
      <c r="K274" s="120"/>
      <c r="L274" s="120"/>
      <c r="M274" s="120"/>
    </row>
    <row r="275" spans="1:17" ht="14.5" thickBot="1" x14ac:dyDescent="0.35">
      <c r="A275" s="121"/>
      <c r="D275" s="122"/>
      <c r="G275" s="123"/>
      <c r="H275" s="224"/>
      <c r="I275" s="120"/>
      <c r="J275" s="120"/>
      <c r="K275" s="120"/>
      <c r="L275" s="120"/>
      <c r="M275" s="120"/>
    </row>
    <row r="276" spans="1:17" ht="13.5" customHeight="1" thickBot="1" x14ac:dyDescent="0.3">
      <c r="A276" s="124" t="s">
        <v>341</v>
      </c>
      <c r="B276" s="125" t="s">
        <v>342</v>
      </c>
      <c r="C276" s="126" t="s">
        <v>363</v>
      </c>
      <c r="D276" s="126" t="s">
        <v>343</v>
      </c>
      <c r="E276" s="126" t="s">
        <v>344</v>
      </c>
      <c r="F276" s="126" t="s">
        <v>345</v>
      </c>
      <c r="G276" s="127" t="s">
        <v>346</v>
      </c>
      <c r="H276" s="225" t="s">
        <v>347</v>
      </c>
      <c r="I276" s="226"/>
      <c r="J276" s="226"/>
      <c r="K276" s="227"/>
      <c r="L276" s="128" t="s">
        <v>348</v>
      </c>
      <c r="M276" s="129" t="s">
        <v>349</v>
      </c>
      <c r="N276" s="130" t="s">
        <v>350</v>
      </c>
    </row>
    <row r="277" spans="1:17" ht="13" thickBot="1" x14ac:dyDescent="0.3">
      <c r="A277" s="131"/>
      <c r="B277" s="131"/>
      <c r="C277" s="132"/>
      <c r="D277" s="133"/>
      <c r="E277" s="134"/>
      <c r="F277" s="131"/>
      <c r="G277" s="131"/>
      <c r="H277" s="218">
        <f>IF(C277:C307="single",$C$6,IF(C277:C307="Double",$C$7,IF(C277:C307="Child 0-3",$C$8,IF(C277:C307="Child 4-6 double",$C$9,IF(C277:C307="Child 7-12 double",$C$10,IF(C277:C307="Triple",$C$11,IF(C277:C307="Child 4-6 triple",$C$12,IF(C277:C307="Child 7-12 triple",$C$13,IF(C277:C307="Supporter double",$C$14,IF(C277:C307="Supporter triple",$C$15,IF(C277:C307="Supporter single",$C$16,)))))))))))</f>
        <v>0</v>
      </c>
      <c r="I277" s="219"/>
      <c r="J277" s="219"/>
      <c r="K277" s="220"/>
      <c r="L277" s="135"/>
      <c r="M277" s="136"/>
      <c r="N277" s="137" t="s">
        <v>354</v>
      </c>
      <c r="O277" s="138" t="str">
        <f t="shared" ref="O277:O307" si="3">IF(AND(C277="", E33="Adulto", A277&lt;&gt;0), "ERRORE Immettere un Tipo", "")</f>
        <v/>
      </c>
      <c r="P277" s="138" t="str">
        <f>IF(AND(C277&lt;&gt;"", D29-D277&lt;4382), "ERRORE in caso di Bambini lasciare in bianco il campo Tipo", "")</f>
        <v/>
      </c>
      <c r="Q277" s="96" t="b">
        <f>IF(C277:C307="Athlete",$C$6,IF(C277:C307="Supporter",$C$7))</f>
        <v>0</v>
      </c>
    </row>
    <row r="278" spans="1:17" ht="13" thickBot="1" x14ac:dyDescent="0.3">
      <c r="A278" s="131"/>
      <c r="B278" s="139"/>
      <c r="C278" s="132"/>
      <c r="D278" s="133"/>
      <c r="E278" s="134"/>
      <c r="F278" s="131"/>
      <c r="G278" s="131"/>
      <c r="H278" s="218">
        <f t="shared" ref="H278:H307" si="4">IF(C278:C308="single",$C$6,IF(C278:C308="Double",$C$7,IF(C278:C308="Child 0-3",$C$8,IF(C278:C308="Child 4-6 double",$C$9,IF(C278:C308="Child 7-12 double",$C$10,IF(C278:C308="Triple",$C$11,IF(C278:C308="Child 4-6 triple",$C$12,IF(C278:C308="Child 7-12 triple",$C$13,IF(C278:C308="Supporter double",$C$14,IF(C278:C308="Supporter triple",$C$15,IF(C278:C308="Supporter single",$C$16,)))))))))))</f>
        <v>0</v>
      </c>
      <c r="I278" s="219"/>
      <c r="J278" s="219"/>
      <c r="K278" s="220"/>
      <c r="L278" s="135"/>
      <c r="M278" s="136"/>
      <c r="N278" s="137" t="s">
        <v>354</v>
      </c>
      <c r="O278" s="7" t="str">
        <f t="shared" si="3"/>
        <v/>
      </c>
      <c r="P278" s="138" t="str">
        <f>IF(AND(C278&lt;&gt;"", D29-D278&lt;4382), "ERRORE in caso di Bambini lasciare in bianco il campo Tipo", "")</f>
        <v/>
      </c>
    </row>
    <row r="279" spans="1:17" ht="13" thickBot="1" x14ac:dyDescent="0.3">
      <c r="A279" s="131"/>
      <c r="B279" s="139"/>
      <c r="C279" s="132"/>
      <c r="D279" s="133"/>
      <c r="E279" s="134"/>
      <c r="F279" s="131"/>
      <c r="G279" s="131"/>
      <c r="H279" s="218">
        <f t="shared" si="4"/>
        <v>0</v>
      </c>
      <c r="I279" s="219"/>
      <c r="J279" s="219"/>
      <c r="K279" s="220"/>
      <c r="L279" s="135"/>
      <c r="M279" s="136"/>
      <c r="N279" s="137" t="s">
        <v>354</v>
      </c>
      <c r="O279" s="7" t="str">
        <f t="shared" si="3"/>
        <v/>
      </c>
      <c r="P279" s="138" t="str">
        <f>IF(AND(C279&lt;&gt;"", D29-D279&lt;4382), "ERRORE in caso di Bambini lasciare in bianco il campo Tipo", "")</f>
        <v/>
      </c>
    </row>
    <row r="280" spans="1:17" ht="13" thickBot="1" x14ac:dyDescent="0.3">
      <c r="A280" s="131"/>
      <c r="B280" s="139"/>
      <c r="C280" s="132"/>
      <c r="D280" s="133"/>
      <c r="E280" s="134"/>
      <c r="F280" s="131"/>
      <c r="G280" s="131"/>
      <c r="H280" s="218">
        <f t="shared" si="4"/>
        <v>0</v>
      </c>
      <c r="I280" s="219"/>
      <c r="J280" s="219"/>
      <c r="K280" s="220"/>
      <c r="L280" s="135"/>
      <c r="M280" s="136"/>
      <c r="N280" s="137" t="s">
        <v>354</v>
      </c>
      <c r="O280" s="7" t="str">
        <f t="shared" si="3"/>
        <v/>
      </c>
      <c r="P280" s="138" t="str">
        <f>IF(AND(C280&lt;&gt;"", D29-D280&lt;4382), "ERRORE in caso di Bambini lasciare in bianco il campo Tipo", "")</f>
        <v/>
      </c>
    </row>
    <row r="281" spans="1:17" ht="13" thickBot="1" x14ac:dyDescent="0.3">
      <c r="A281" s="131"/>
      <c r="B281" s="139"/>
      <c r="C281" s="132"/>
      <c r="D281" s="133"/>
      <c r="E281" s="134"/>
      <c r="F281" s="131"/>
      <c r="G281" s="131"/>
      <c r="H281" s="218">
        <f t="shared" si="4"/>
        <v>0</v>
      </c>
      <c r="I281" s="219"/>
      <c r="J281" s="219"/>
      <c r="K281" s="220"/>
      <c r="L281" s="135"/>
      <c r="M281" s="136"/>
      <c r="N281" s="137" t="s">
        <v>354</v>
      </c>
      <c r="O281" s="7" t="str">
        <f t="shared" si="3"/>
        <v/>
      </c>
      <c r="P281" s="138" t="str">
        <f>IF(AND(C281&lt;&gt;"", D29-D281&lt;4382), "ERRORE in caso di Bambini lasciare in bianco il campo Tipo", "")</f>
        <v/>
      </c>
    </row>
    <row r="282" spans="1:17" ht="13" thickBot="1" x14ac:dyDescent="0.3">
      <c r="A282" s="131"/>
      <c r="B282" s="139"/>
      <c r="C282" s="132"/>
      <c r="D282" s="133"/>
      <c r="E282" s="134"/>
      <c r="F282" s="131"/>
      <c r="G282" s="131"/>
      <c r="H282" s="218">
        <f t="shared" si="4"/>
        <v>0</v>
      </c>
      <c r="I282" s="219"/>
      <c r="J282" s="219"/>
      <c r="K282" s="220"/>
      <c r="L282" s="135"/>
      <c r="M282" s="136"/>
      <c r="N282" s="137" t="s">
        <v>354</v>
      </c>
      <c r="O282" s="7" t="str">
        <f t="shared" si="3"/>
        <v/>
      </c>
      <c r="P282" s="138" t="str">
        <f>IF(AND(C282&lt;&gt;"", D29-D282&lt;4382), "ERRORE in caso di Bambini lasciare in bianco il campo Tipo", "")</f>
        <v/>
      </c>
    </row>
    <row r="283" spans="1:17" ht="13" thickBot="1" x14ac:dyDescent="0.3">
      <c r="A283" s="131"/>
      <c r="B283" s="139"/>
      <c r="C283" s="132"/>
      <c r="D283" s="133"/>
      <c r="E283" s="134"/>
      <c r="F283" s="131"/>
      <c r="G283" s="131"/>
      <c r="H283" s="218">
        <f t="shared" si="4"/>
        <v>0</v>
      </c>
      <c r="I283" s="219"/>
      <c r="J283" s="219"/>
      <c r="K283" s="220"/>
      <c r="L283" s="135"/>
      <c r="M283" s="136"/>
      <c r="N283" s="137" t="s">
        <v>354</v>
      </c>
      <c r="O283" s="7" t="str">
        <f t="shared" si="3"/>
        <v/>
      </c>
      <c r="P283" s="138" t="str">
        <f>IF(AND(C283&lt;&gt;"", D29-D283&lt;4382), "ERRORE in caso di Bambini lasciare in bianco il campo Tipo", "")</f>
        <v/>
      </c>
    </row>
    <row r="284" spans="1:17" ht="13" thickBot="1" x14ac:dyDescent="0.3">
      <c r="A284" s="131"/>
      <c r="B284" s="131"/>
      <c r="C284" s="132"/>
      <c r="D284" s="133"/>
      <c r="E284" s="134"/>
      <c r="F284" s="131"/>
      <c r="G284" s="131"/>
      <c r="H284" s="218">
        <f t="shared" si="4"/>
        <v>0</v>
      </c>
      <c r="I284" s="219"/>
      <c r="J284" s="219"/>
      <c r="K284" s="220"/>
      <c r="L284" s="135"/>
      <c r="M284" s="136"/>
      <c r="N284" s="137" t="s">
        <v>354</v>
      </c>
      <c r="O284" s="7" t="str">
        <f t="shared" si="3"/>
        <v/>
      </c>
      <c r="P284" s="138" t="str">
        <f>IF(AND(C284&lt;&gt;"", D29-D284&lt;4382), "ERRORE in caso di Bambini lasciare in bianco il campo Tipo", "")</f>
        <v/>
      </c>
    </row>
    <row r="285" spans="1:17" ht="13" thickBot="1" x14ac:dyDescent="0.3">
      <c r="A285" s="131"/>
      <c r="B285" s="140"/>
      <c r="C285" s="132"/>
      <c r="D285" s="133"/>
      <c r="E285" s="134"/>
      <c r="F285" s="131"/>
      <c r="G285" s="131"/>
      <c r="H285" s="218">
        <f t="shared" si="4"/>
        <v>0</v>
      </c>
      <c r="I285" s="219"/>
      <c r="J285" s="219"/>
      <c r="K285" s="220"/>
      <c r="L285" s="135"/>
      <c r="M285" s="136"/>
      <c r="N285" s="137" t="s">
        <v>354</v>
      </c>
      <c r="O285" s="7" t="str">
        <f t="shared" si="3"/>
        <v/>
      </c>
      <c r="P285" s="138" t="str">
        <f>IF(AND(C285&lt;&gt;"", D29-D285&lt;4382), "ERRORE in caso di Bambini lasciare in bianco il campo Tipo", "")</f>
        <v/>
      </c>
    </row>
    <row r="286" spans="1:17" ht="13" thickBot="1" x14ac:dyDescent="0.3">
      <c r="A286" s="131"/>
      <c r="B286" s="140"/>
      <c r="C286" s="132"/>
      <c r="D286" s="133"/>
      <c r="E286" s="134"/>
      <c r="F286" s="131"/>
      <c r="G286" s="131"/>
      <c r="H286" s="218">
        <f t="shared" si="4"/>
        <v>0</v>
      </c>
      <c r="I286" s="219"/>
      <c r="J286" s="219"/>
      <c r="K286" s="220"/>
      <c r="L286" s="135"/>
      <c r="M286" s="136"/>
      <c r="N286" s="137" t="s">
        <v>354</v>
      </c>
      <c r="O286" s="7" t="str">
        <f t="shared" si="3"/>
        <v/>
      </c>
      <c r="P286" s="138" t="str">
        <f>IF(AND(C286&lt;&gt;"", D29-D286&lt;4382), "ERRORE in caso di Bambini lasciare in bianco il campo Tipo", "")</f>
        <v/>
      </c>
    </row>
    <row r="287" spans="1:17" ht="13" thickBot="1" x14ac:dyDescent="0.3">
      <c r="A287" s="131"/>
      <c r="B287" s="140"/>
      <c r="C287" s="132"/>
      <c r="D287" s="133"/>
      <c r="E287" s="134"/>
      <c r="F287" s="131"/>
      <c r="G287" s="131"/>
      <c r="H287" s="218">
        <f t="shared" si="4"/>
        <v>0</v>
      </c>
      <c r="I287" s="219"/>
      <c r="J287" s="219"/>
      <c r="K287" s="220"/>
      <c r="L287" s="135"/>
      <c r="M287" s="136"/>
      <c r="N287" s="137" t="s">
        <v>354</v>
      </c>
      <c r="O287" s="7" t="str">
        <f t="shared" si="3"/>
        <v/>
      </c>
      <c r="P287" s="138" t="str">
        <f>IF(AND(C287&lt;&gt;"", D29-D287&lt;4382), "ERRORE in caso di Bambini lasciare in bianco il campo Tipo", "")</f>
        <v/>
      </c>
    </row>
    <row r="288" spans="1:17" ht="13" thickBot="1" x14ac:dyDescent="0.3">
      <c r="A288" s="131"/>
      <c r="B288" s="140"/>
      <c r="C288" s="132"/>
      <c r="D288" s="133"/>
      <c r="E288" s="134"/>
      <c r="F288" s="131"/>
      <c r="G288" s="131"/>
      <c r="H288" s="218">
        <f t="shared" si="4"/>
        <v>0</v>
      </c>
      <c r="I288" s="219"/>
      <c r="J288" s="219"/>
      <c r="K288" s="220"/>
      <c r="L288" s="135"/>
      <c r="M288" s="136"/>
      <c r="N288" s="137" t="s">
        <v>354</v>
      </c>
      <c r="O288" s="7" t="str">
        <f t="shared" si="3"/>
        <v/>
      </c>
      <c r="P288" s="138" t="str">
        <f>IF(AND(C288&lt;&gt;"", D29-D288&lt;4382), "ERRORE in caso di Bambini lasciare in bianco il campo Tipo", "")</f>
        <v/>
      </c>
    </row>
    <row r="289" spans="1:16" ht="13" thickBot="1" x14ac:dyDescent="0.3">
      <c r="A289" s="131"/>
      <c r="B289" s="140"/>
      <c r="C289" s="132"/>
      <c r="D289" s="133"/>
      <c r="E289" s="134"/>
      <c r="F289" s="131"/>
      <c r="G289" s="131"/>
      <c r="H289" s="218">
        <f t="shared" si="4"/>
        <v>0</v>
      </c>
      <c r="I289" s="219"/>
      <c r="J289" s="219"/>
      <c r="K289" s="220"/>
      <c r="L289" s="135"/>
      <c r="M289" s="136"/>
      <c r="N289" s="137" t="s">
        <v>354</v>
      </c>
      <c r="O289" s="7" t="str">
        <f t="shared" si="3"/>
        <v/>
      </c>
      <c r="P289" s="138" t="str">
        <f>IF(AND(C289&lt;&gt;"", D29-D289&lt;4382), "ERRORE in caso di Bambini lasciare in bianco il campo Tipo", "")</f>
        <v/>
      </c>
    </row>
    <row r="290" spans="1:16" ht="13" thickBot="1" x14ac:dyDescent="0.3">
      <c r="A290" s="131"/>
      <c r="B290" s="140"/>
      <c r="C290" s="132"/>
      <c r="D290" s="133"/>
      <c r="E290" s="134"/>
      <c r="F290" s="131"/>
      <c r="G290" s="131"/>
      <c r="H290" s="218">
        <f t="shared" si="4"/>
        <v>0</v>
      </c>
      <c r="I290" s="219"/>
      <c r="J290" s="219"/>
      <c r="K290" s="220"/>
      <c r="L290" s="135"/>
      <c r="M290" s="136"/>
      <c r="N290" s="137" t="s">
        <v>354</v>
      </c>
      <c r="O290" s="7" t="str">
        <f t="shared" si="3"/>
        <v/>
      </c>
      <c r="P290" s="138" t="str">
        <f>IF(AND(C290&lt;&gt;"", D29-D290&lt;4382), "ERRORE in caso di Bambini lasciare in bianco il campo Tipo", "")</f>
        <v/>
      </c>
    </row>
    <row r="291" spans="1:16" ht="13" thickBot="1" x14ac:dyDescent="0.3">
      <c r="A291" s="131"/>
      <c r="B291" s="140"/>
      <c r="C291" s="132"/>
      <c r="D291" s="133"/>
      <c r="E291" s="134"/>
      <c r="F291" s="131"/>
      <c r="G291" s="131"/>
      <c r="H291" s="218">
        <f t="shared" si="4"/>
        <v>0</v>
      </c>
      <c r="I291" s="219"/>
      <c r="J291" s="219"/>
      <c r="K291" s="220"/>
      <c r="L291" s="135"/>
      <c r="M291" s="136"/>
      <c r="N291" s="137" t="s">
        <v>354</v>
      </c>
      <c r="O291" s="7" t="str">
        <f t="shared" si="3"/>
        <v/>
      </c>
      <c r="P291" s="138" t="str">
        <f>IF(AND(C291&lt;&gt;"", D29-D291&lt;4382), "ERRORE in caso di Bambini lasciare in bianco il campo Tipo", "")</f>
        <v/>
      </c>
    </row>
    <row r="292" spans="1:16" ht="13" thickBot="1" x14ac:dyDescent="0.3">
      <c r="A292" s="131"/>
      <c r="B292" s="140"/>
      <c r="C292" s="132"/>
      <c r="D292" s="133"/>
      <c r="E292" s="134"/>
      <c r="F292" s="131"/>
      <c r="G292" s="131"/>
      <c r="H292" s="218">
        <f t="shared" si="4"/>
        <v>0</v>
      </c>
      <c r="I292" s="219"/>
      <c r="J292" s="219"/>
      <c r="K292" s="220"/>
      <c r="L292" s="135"/>
      <c r="M292" s="136"/>
      <c r="N292" s="137" t="s">
        <v>354</v>
      </c>
      <c r="O292" s="7" t="str">
        <f t="shared" si="3"/>
        <v/>
      </c>
      <c r="P292" s="138" t="str">
        <f>IF(AND(C292&lt;&gt;"", D29-D292&lt;4382), "ERRORE in caso di Bambini lasciare in bianco il campo Tipo", "")</f>
        <v/>
      </c>
    </row>
    <row r="293" spans="1:16" ht="13" thickBot="1" x14ac:dyDescent="0.3">
      <c r="A293" s="131"/>
      <c r="B293" s="140"/>
      <c r="C293" s="132"/>
      <c r="D293" s="133"/>
      <c r="E293" s="134"/>
      <c r="F293" s="131"/>
      <c r="G293" s="131"/>
      <c r="H293" s="218">
        <f t="shared" si="4"/>
        <v>0</v>
      </c>
      <c r="I293" s="219"/>
      <c r="J293" s="219"/>
      <c r="K293" s="220"/>
      <c r="L293" s="135"/>
      <c r="M293" s="136"/>
      <c r="N293" s="137" t="s">
        <v>354</v>
      </c>
      <c r="O293" s="7" t="str">
        <f t="shared" si="3"/>
        <v/>
      </c>
      <c r="P293" s="138" t="str">
        <f>IF(AND(C293&lt;&gt;"", D29-D293&lt;4382), "ERRORE in caso di Bambini lasciare in bianco il campo Tipo", "")</f>
        <v/>
      </c>
    </row>
    <row r="294" spans="1:16" ht="13" thickBot="1" x14ac:dyDescent="0.3">
      <c r="A294" s="131"/>
      <c r="B294" s="140"/>
      <c r="C294" s="132"/>
      <c r="D294" s="133"/>
      <c r="E294" s="134"/>
      <c r="F294" s="131"/>
      <c r="G294" s="131"/>
      <c r="H294" s="218">
        <f t="shared" si="4"/>
        <v>0</v>
      </c>
      <c r="I294" s="219"/>
      <c r="J294" s="219"/>
      <c r="K294" s="220"/>
      <c r="L294" s="135"/>
      <c r="M294" s="136"/>
      <c r="N294" s="137" t="s">
        <v>354</v>
      </c>
      <c r="O294" s="7" t="str">
        <f t="shared" si="3"/>
        <v/>
      </c>
      <c r="P294" s="138" t="str">
        <f>IF(AND(C294&lt;&gt;"", D29-D294&lt;4382), "ERRORE in caso di Bambini lasciare in bianco il campo Tipo", "")</f>
        <v/>
      </c>
    </row>
    <row r="295" spans="1:16" ht="13" thickBot="1" x14ac:dyDescent="0.3">
      <c r="A295" s="131"/>
      <c r="B295" s="140"/>
      <c r="C295" s="132"/>
      <c r="D295" s="133"/>
      <c r="E295" s="134"/>
      <c r="F295" s="131"/>
      <c r="G295" s="131"/>
      <c r="H295" s="218">
        <f t="shared" si="4"/>
        <v>0</v>
      </c>
      <c r="I295" s="219"/>
      <c r="J295" s="219"/>
      <c r="K295" s="220"/>
      <c r="L295" s="135"/>
      <c r="M295" s="136"/>
      <c r="N295" s="137" t="s">
        <v>354</v>
      </c>
      <c r="O295" s="7" t="str">
        <f t="shared" si="3"/>
        <v/>
      </c>
      <c r="P295" s="138" t="str">
        <f>IF(AND(C295&lt;&gt;"", D29-D295&lt;4382), "ERRORE in caso di Bambini lasciare in bianco il campo Tipo", "")</f>
        <v/>
      </c>
    </row>
    <row r="296" spans="1:16" ht="13" thickBot="1" x14ac:dyDescent="0.3">
      <c r="A296" s="131"/>
      <c r="B296" s="140"/>
      <c r="C296" s="132"/>
      <c r="D296" s="133"/>
      <c r="E296" s="134"/>
      <c r="F296" s="131"/>
      <c r="G296" s="131"/>
      <c r="H296" s="218">
        <f t="shared" si="4"/>
        <v>0</v>
      </c>
      <c r="I296" s="219"/>
      <c r="J296" s="219"/>
      <c r="K296" s="220"/>
      <c r="L296" s="135"/>
      <c r="M296" s="136"/>
      <c r="N296" s="137" t="s">
        <v>354</v>
      </c>
      <c r="O296" s="7" t="str">
        <f t="shared" si="3"/>
        <v/>
      </c>
      <c r="P296" s="138" t="str">
        <f>IF(AND(C296&lt;&gt;"", D29-D296&lt;4382), "ERRORE in caso di Bambini lasciare in bianco il campo Tipo", "")</f>
        <v/>
      </c>
    </row>
    <row r="297" spans="1:16" ht="13" thickBot="1" x14ac:dyDescent="0.3">
      <c r="A297" s="131"/>
      <c r="B297" s="140"/>
      <c r="C297" s="132"/>
      <c r="D297" s="133"/>
      <c r="E297" s="134"/>
      <c r="F297" s="131"/>
      <c r="G297" s="131"/>
      <c r="H297" s="218">
        <f t="shared" si="4"/>
        <v>0</v>
      </c>
      <c r="I297" s="219"/>
      <c r="J297" s="219"/>
      <c r="K297" s="220"/>
      <c r="L297" s="135"/>
      <c r="M297" s="136"/>
      <c r="N297" s="137" t="s">
        <v>354</v>
      </c>
      <c r="O297" s="7" t="str">
        <f t="shared" si="3"/>
        <v/>
      </c>
      <c r="P297" s="138" t="str">
        <f>IF(AND(C297&lt;&gt;"", D29-D297&lt;4382), "ERRORE in caso di Bambini lasciare in bianco il campo Tipo", "")</f>
        <v/>
      </c>
    </row>
    <row r="298" spans="1:16" ht="13" thickBot="1" x14ac:dyDescent="0.3">
      <c r="A298" s="131"/>
      <c r="B298" s="140"/>
      <c r="C298" s="132"/>
      <c r="D298" s="133"/>
      <c r="E298" s="134"/>
      <c r="F298" s="131"/>
      <c r="G298" s="131"/>
      <c r="H298" s="218">
        <f t="shared" si="4"/>
        <v>0</v>
      </c>
      <c r="I298" s="219"/>
      <c r="J298" s="219"/>
      <c r="K298" s="220"/>
      <c r="L298" s="135"/>
      <c r="M298" s="136"/>
      <c r="N298" s="137" t="s">
        <v>354</v>
      </c>
      <c r="O298" s="7" t="str">
        <f t="shared" si="3"/>
        <v/>
      </c>
      <c r="P298" s="138" t="str">
        <f>IF(AND(C298&lt;&gt;"", D29-D298&lt;4382), "ERRORE in caso di Bambini lasciare in bianco il campo Tipo", "")</f>
        <v/>
      </c>
    </row>
    <row r="299" spans="1:16" ht="13" thickBot="1" x14ac:dyDescent="0.3">
      <c r="A299" s="131"/>
      <c r="B299" s="140"/>
      <c r="C299" s="132"/>
      <c r="D299" s="133"/>
      <c r="E299" s="134"/>
      <c r="F299" s="131"/>
      <c r="G299" s="131"/>
      <c r="H299" s="218">
        <f t="shared" si="4"/>
        <v>0</v>
      </c>
      <c r="I299" s="219"/>
      <c r="J299" s="219"/>
      <c r="K299" s="220"/>
      <c r="L299" s="135"/>
      <c r="M299" s="136"/>
      <c r="N299" s="137" t="s">
        <v>354</v>
      </c>
      <c r="O299" s="7" t="str">
        <f t="shared" si="3"/>
        <v/>
      </c>
      <c r="P299" s="138" t="str">
        <f>IF(AND(C299&lt;&gt;"", D29-D299&lt;4382), "ERRORE in caso di Bambini lasciare in bianco il campo Tipo", "")</f>
        <v/>
      </c>
    </row>
    <row r="300" spans="1:16" ht="13" thickBot="1" x14ac:dyDescent="0.3">
      <c r="A300" s="131"/>
      <c r="B300" s="140"/>
      <c r="C300" s="132"/>
      <c r="D300" s="133"/>
      <c r="E300" s="134"/>
      <c r="F300" s="131"/>
      <c r="G300" s="131"/>
      <c r="H300" s="218">
        <f t="shared" si="4"/>
        <v>0</v>
      </c>
      <c r="I300" s="219"/>
      <c r="J300" s="219"/>
      <c r="K300" s="220"/>
      <c r="L300" s="135"/>
      <c r="M300" s="136"/>
      <c r="N300" s="137" t="s">
        <v>354</v>
      </c>
      <c r="O300" s="7" t="str">
        <f t="shared" si="3"/>
        <v/>
      </c>
      <c r="P300" s="138" t="str">
        <f>IF(AND(C300&lt;&gt;"", D29-D300&lt;4382), "ERRORE in caso di Bambini lasciare in bianco il campo Tipo", "")</f>
        <v/>
      </c>
    </row>
    <row r="301" spans="1:16" ht="13" thickBot="1" x14ac:dyDescent="0.3">
      <c r="A301" s="131"/>
      <c r="B301" s="140"/>
      <c r="C301" s="132"/>
      <c r="D301" s="133"/>
      <c r="E301" s="134"/>
      <c r="F301" s="131"/>
      <c r="G301" s="131"/>
      <c r="H301" s="218">
        <f t="shared" si="4"/>
        <v>0</v>
      </c>
      <c r="I301" s="219"/>
      <c r="J301" s="219"/>
      <c r="K301" s="220"/>
      <c r="L301" s="135"/>
      <c r="M301" s="136"/>
      <c r="N301" s="137" t="s">
        <v>354</v>
      </c>
      <c r="O301" s="7" t="str">
        <f t="shared" si="3"/>
        <v/>
      </c>
      <c r="P301" s="138" t="str">
        <f>IF(AND(C301&lt;&gt;"", D29-D301&lt;4382), "ERRORE in caso di Bambini lasciare in bianco il campo Tipo", "")</f>
        <v/>
      </c>
    </row>
    <row r="302" spans="1:16" ht="13" thickBot="1" x14ac:dyDescent="0.3">
      <c r="A302" s="131"/>
      <c r="B302" s="140"/>
      <c r="C302" s="132"/>
      <c r="D302" s="133"/>
      <c r="E302" s="134"/>
      <c r="F302" s="131"/>
      <c r="G302" s="131"/>
      <c r="H302" s="218">
        <f t="shared" si="4"/>
        <v>0</v>
      </c>
      <c r="I302" s="219"/>
      <c r="J302" s="219"/>
      <c r="K302" s="220"/>
      <c r="L302" s="135"/>
      <c r="M302" s="136"/>
      <c r="N302" s="137" t="s">
        <v>354</v>
      </c>
      <c r="O302" s="7" t="str">
        <f t="shared" si="3"/>
        <v/>
      </c>
      <c r="P302" s="138" t="str">
        <f>IF(AND(C302&lt;&gt;"", D29-D302&lt;4382), "ERRORE in caso di Bambini lasciare in bianco il campo Tipo", "")</f>
        <v/>
      </c>
    </row>
    <row r="303" spans="1:16" ht="13" thickBot="1" x14ac:dyDescent="0.3">
      <c r="A303" s="131"/>
      <c r="B303" s="140"/>
      <c r="C303" s="132"/>
      <c r="D303" s="133"/>
      <c r="E303" s="134"/>
      <c r="F303" s="131"/>
      <c r="G303" s="131"/>
      <c r="H303" s="218">
        <f t="shared" si="4"/>
        <v>0</v>
      </c>
      <c r="I303" s="219"/>
      <c r="J303" s="219"/>
      <c r="K303" s="220"/>
      <c r="L303" s="135"/>
      <c r="M303" s="136"/>
      <c r="N303" s="137" t="s">
        <v>354</v>
      </c>
      <c r="O303" s="7" t="str">
        <f t="shared" si="3"/>
        <v/>
      </c>
      <c r="P303" s="138" t="str">
        <f>IF(AND(C303&lt;&gt;"", D29-D303&lt;4382), "ERRORE in caso di Bambini lasciare in bianco il campo Tipo", "")</f>
        <v/>
      </c>
    </row>
    <row r="304" spans="1:16" ht="13" thickBot="1" x14ac:dyDescent="0.3">
      <c r="A304" s="131"/>
      <c r="B304" s="140"/>
      <c r="C304" s="132"/>
      <c r="D304" s="133"/>
      <c r="E304" s="134"/>
      <c r="F304" s="131"/>
      <c r="G304" s="131"/>
      <c r="H304" s="218">
        <f t="shared" si="4"/>
        <v>0</v>
      </c>
      <c r="I304" s="219"/>
      <c r="J304" s="219"/>
      <c r="K304" s="220"/>
      <c r="L304" s="135"/>
      <c r="M304" s="136"/>
      <c r="N304" s="137" t="s">
        <v>354</v>
      </c>
      <c r="O304" s="7" t="str">
        <f t="shared" si="3"/>
        <v/>
      </c>
      <c r="P304" s="138" t="str">
        <f>IF(AND(C304&lt;&gt;"", D29-D304&lt;4382), "ERRORE in caso di Bambini lasciare in bianco il campo Tipo", "")</f>
        <v/>
      </c>
    </row>
    <row r="305" spans="1:16" ht="13" thickBot="1" x14ac:dyDescent="0.3">
      <c r="A305" s="131"/>
      <c r="B305" s="140"/>
      <c r="C305" s="132"/>
      <c r="D305" s="133"/>
      <c r="E305" s="134"/>
      <c r="F305" s="131"/>
      <c r="G305" s="131"/>
      <c r="H305" s="218">
        <f t="shared" si="4"/>
        <v>0</v>
      </c>
      <c r="I305" s="219"/>
      <c r="J305" s="219"/>
      <c r="K305" s="220"/>
      <c r="L305" s="135"/>
      <c r="M305" s="136"/>
      <c r="N305" s="137" t="s">
        <v>354</v>
      </c>
      <c r="O305" s="7" t="str">
        <f t="shared" si="3"/>
        <v/>
      </c>
      <c r="P305" s="138" t="str">
        <f>IF(AND(C305&lt;&gt;"", D29-D305&lt;4382), "ERRORE in caso di Bambini lasciare in bianco il campo Tipo", "")</f>
        <v/>
      </c>
    </row>
    <row r="306" spans="1:16" ht="13" thickBot="1" x14ac:dyDescent="0.3">
      <c r="A306" s="141"/>
      <c r="B306" s="142"/>
      <c r="C306" s="143"/>
      <c r="D306" s="144"/>
      <c r="E306" s="145"/>
      <c r="F306" s="141"/>
      <c r="G306" s="141"/>
      <c r="H306" s="218">
        <f t="shared" si="4"/>
        <v>0</v>
      </c>
      <c r="I306" s="219"/>
      <c r="J306" s="219"/>
      <c r="K306" s="220"/>
      <c r="L306" s="135"/>
      <c r="M306" s="136"/>
      <c r="N306" s="137" t="s">
        <v>354</v>
      </c>
      <c r="O306" s="7" t="str">
        <f t="shared" si="3"/>
        <v/>
      </c>
      <c r="P306" s="138" t="str">
        <f>IF(AND(C306&lt;&gt;"", D29-D306&lt;4382), "ERRORE in caso di Bambini lasciare in bianco il campo Tipo", "")</f>
        <v/>
      </c>
    </row>
    <row r="307" spans="1:16" ht="13" thickBot="1" x14ac:dyDescent="0.3">
      <c r="A307" s="146"/>
      <c r="B307" s="147"/>
      <c r="C307" s="148"/>
      <c r="D307" s="149"/>
      <c r="E307" s="150"/>
      <c r="F307" s="146"/>
      <c r="G307" s="146"/>
      <c r="H307" s="218">
        <f t="shared" si="4"/>
        <v>0</v>
      </c>
      <c r="I307" s="219"/>
      <c r="J307" s="219"/>
      <c r="K307" s="220"/>
      <c r="L307" s="151"/>
      <c r="M307" s="152"/>
      <c r="N307" s="137" t="s">
        <v>354</v>
      </c>
      <c r="O307" s="7" t="str">
        <f t="shared" si="3"/>
        <v/>
      </c>
      <c r="P307" s="138" t="str">
        <f>IF(AND(C307&lt;&gt;"", D29-D307&lt;4382), "ERRORE in caso di Bambini lasciare in bianco il campo Tipo", "")</f>
        <v/>
      </c>
    </row>
    <row r="308" spans="1:16" ht="15" thickTop="1" x14ac:dyDescent="0.35">
      <c r="A308" s="78"/>
      <c r="B308" s="78"/>
      <c r="C308" s="78"/>
      <c r="D308" s="78"/>
      <c r="E308" s="78"/>
      <c r="F308" s="78"/>
      <c r="G308" s="78"/>
      <c r="H308" s="78"/>
    </row>
    <row r="309" spans="1:16" ht="14.5" x14ac:dyDescent="0.35">
      <c r="A309" s="78"/>
      <c r="B309" s="78"/>
      <c r="C309" s="78"/>
      <c r="D309" s="78"/>
      <c r="E309" s="78"/>
      <c r="F309" s="78"/>
      <c r="G309" s="78"/>
      <c r="H309" s="78"/>
    </row>
    <row r="310" spans="1:16" ht="14.5" x14ac:dyDescent="0.35">
      <c r="A310" s="78"/>
      <c r="B310" s="78"/>
      <c r="C310" s="78"/>
      <c r="D310" s="78"/>
      <c r="E310" s="78"/>
      <c r="F310" s="78"/>
      <c r="G310" s="78"/>
      <c r="H310" s="78"/>
    </row>
    <row r="311" spans="1:16" ht="14.5" x14ac:dyDescent="0.35">
      <c r="A311" s="78"/>
      <c r="B311" s="78"/>
      <c r="C311" s="78"/>
      <c r="D311" s="78"/>
      <c r="E311" s="78"/>
      <c r="F311" s="78"/>
      <c r="G311" s="78"/>
      <c r="H311" s="78"/>
    </row>
    <row r="312" spans="1:16" ht="14.5" x14ac:dyDescent="0.35">
      <c r="A312" s="78"/>
      <c r="B312" s="78"/>
      <c r="C312" s="78"/>
      <c r="D312" s="78"/>
      <c r="E312" s="78"/>
      <c r="F312" s="78"/>
      <c r="G312" s="78"/>
      <c r="H312" s="78"/>
    </row>
    <row r="313" spans="1:16" ht="14.5" x14ac:dyDescent="0.35">
      <c r="A313" s="78"/>
      <c r="B313" s="78"/>
      <c r="C313" s="78"/>
      <c r="D313" s="78"/>
      <c r="E313" s="78"/>
      <c r="F313" s="78"/>
      <c r="G313" s="78"/>
      <c r="H313" s="78"/>
    </row>
  </sheetData>
  <sheetProtection algorithmName="SHA-512" hashValue="AC0nfMNEAm4sZ0CFz/AKtMt2qh/9AvRz8u3ac0tiiSNVh+pF0SYZ8e6E/ceb9BCUF/vwMnNEJyF74+U0TIwpxg==" saltValue="Q3cDbHGzRm0i3WUcOHQMqw==" spinCount="100000" sheet="1" objects="1" scenarios="1"/>
  <protectedRanges>
    <protectedRange sqref="H277:K307" name="Intervallo6"/>
    <protectedRange sqref="B264:B267" name="Intervallo2"/>
    <protectedRange sqref="C255 B257:B260 F258:F260" name="Intervallo1"/>
    <protectedRange sqref="A277:G307 I277:N307" name="Intervallo3"/>
    <protectedRange sqref="I277:L307" name="Intervallo5"/>
  </protectedRanges>
  <mergeCells count="65">
    <mergeCell ref="H304:K304"/>
    <mergeCell ref="H305:K305"/>
    <mergeCell ref="H306:K306"/>
    <mergeCell ref="H307:K307"/>
    <mergeCell ref="H298:K298"/>
    <mergeCell ref="H299:K299"/>
    <mergeCell ref="H300:K300"/>
    <mergeCell ref="H301:K301"/>
    <mergeCell ref="H302:K302"/>
    <mergeCell ref="H303:K303"/>
    <mergeCell ref="H297:K297"/>
    <mergeCell ref="H286:K286"/>
    <mergeCell ref="H287:K287"/>
    <mergeCell ref="H288:K288"/>
    <mergeCell ref="H289:K289"/>
    <mergeCell ref="H290:K290"/>
    <mergeCell ref="H291:K291"/>
    <mergeCell ref="H292:K292"/>
    <mergeCell ref="H293:K293"/>
    <mergeCell ref="H294:K294"/>
    <mergeCell ref="H295:K295"/>
    <mergeCell ref="H296:K296"/>
    <mergeCell ref="H285:K285"/>
    <mergeCell ref="A274:G274"/>
    <mergeCell ref="H274:H275"/>
    <mergeCell ref="H276:K276"/>
    <mergeCell ref="H277:K277"/>
    <mergeCell ref="H278:K278"/>
    <mergeCell ref="H279:K279"/>
    <mergeCell ref="H280:K280"/>
    <mergeCell ref="H281:K281"/>
    <mergeCell ref="H282:K282"/>
    <mergeCell ref="H283:K283"/>
    <mergeCell ref="H284:K284"/>
    <mergeCell ref="H273:I273"/>
    <mergeCell ref="B260:D260"/>
    <mergeCell ref="F260:G260"/>
    <mergeCell ref="A262:G262"/>
    <mergeCell ref="F266:G266"/>
    <mergeCell ref="D267:E267"/>
    <mergeCell ref="F267:G267"/>
    <mergeCell ref="B268:C268"/>
    <mergeCell ref="E268:F268"/>
    <mergeCell ref="A270:B270"/>
    <mergeCell ref="C270:E270"/>
    <mergeCell ref="A273:G273"/>
    <mergeCell ref="A272:M272"/>
    <mergeCell ref="B257:D257"/>
    <mergeCell ref="E257:G257"/>
    <mergeCell ref="B258:D258"/>
    <mergeCell ref="F258:G258"/>
    <mergeCell ref="B259:D259"/>
    <mergeCell ref="F259:G259"/>
    <mergeCell ref="F31:J31"/>
    <mergeCell ref="A70:D70"/>
    <mergeCell ref="A72:D72"/>
    <mergeCell ref="A252:G252"/>
    <mergeCell ref="A253:B253"/>
    <mergeCell ref="A255:B255"/>
    <mergeCell ref="A1:C1"/>
    <mergeCell ref="A21:D21"/>
    <mergeCell ref="A22:D22"/>
    <mergeCell ref="A28:E28"/>
    <mergeCell ref="A29:C29"/>
    <mergeCell ref="A30:C30"/>
  </mergeCells>
  <phoneticPr fontId="24" type="noConversion"/>
  <dataValidations count="7">
    <dataValidation type="list" allowBlank="1" showInputMessage="1" showErrorMessage="1" sqref="M277 WVU983317 WLY983317 WCC983317 VSG983317 VIK983317 UYO983317 UOS983317 UEW983317 TVA983317 TLE983317 TBI983317 SRM983317 SHQ983317 RXU983317 RNY983317 REC983317 QUG983317 QKK983317 QAO983317 PQS983317 PGW983317 OXA983317 ONE983317 ODI983317 NTM983317 NJQ983317 MZU983317 MPY983317 MGC983317 LWG983317 LMK983317 LCO983317 KSS983317 KIW983317 JZA983317 JPE983317 JFI983317 IVM983317 ILQ983317 IBU983317 HRY983317 HIC983317 GYG983317 GOK983317 GEO983317 FUS983317 FKW983317 FBA983317 ERE983317 EHI983317 DXM983317 DNQ983317 DDU983317 CTY983317 CKC983317 CAG983317 BQK983317 BGO983317 AWS983317 AMW983317 ADA983317 TE983317 JI983317 M983317 WVU917781 WLY917781 WCC917781 VSG917781 VIK917781 UYO917781 UOS917781 UEW917781 TVA917781 TLE917781 TBI917781 SRM917781 SHQ917781 RXU917781 RNY917781 REC917781 QUG917781 QKK917781 QAO917781 PQS917781 PGW917781 OXA917781 ONE917781 ODI917781 NTM917781 NJQ917781 MZU917781 MPY917781 MGC917781 LWG917781 LMK917781 LCO917781 KSS917781 KIW917781 JZA917781 JPE917781 JFI917781 IVM917781 ILQ917781 IBU917781 HRY917781 HIC917781 GYG917781 GOK917781 GEO917781 FUS917781 FKW917781 FBA917781 ERE917781 EHI917781 DXM917781 DNQ917781 DDU917781 CTY917781 CKC917781 CAG917781 BQK917781 BGO917781 AWS917781 AMW917781 ADA917781 TE917781 JI917781 M917781 WVU852245 WLY852245 WCC852245 VSG852245 VIK852245 UYO852245 UOS852245 UEW852245 TVA852245 TLE852245 TBI852245 SRM852245 SHQ852245 RXU852245 RNY852245 REC852245 QUG852245 QKK852245 QAO852245 PQS852245 PGW852245 OXA852245 ONE852245 ODI852245 NTM852245 NJQ852245 MZU852245 MPY852245 MGC852245 LWG852245 LMK852245 LCO852245 KSS852245 KIW852245 JZA852245 JPE852245 JFI852245 IVM852245 ILQ852245 IBU852245 HRY852245 HIC852245 GYG852245 GOK852245 GEO852245 FUS852245 FKW852245 FBA852245 ERE852245 EHI852245 DXM852245 DNQ852245 DDU852245 CTY852245 CKC852245 CAG852245 BQK852245 BGO852245 AWS852245 AMW852245 ADA852245 TE852245 JI852245 M852245 WVU786709 WLY786709 WCC786709 VSG786709 VIK786709 UYO786709 UOS786709 UEW786709 TVA786709 TLE786709 TBI786709 SRM786709 SHQ786709 RXU786709 RNY786709 REC786709 QUG786709 QKK786709 QAO786709 PQS786709 PGW786709 OXA786709 ONE786709 ODI786709 NTM786709 NJQ786709 MZU786709 MPY786709 MGC786709 LWG786709 LMK786709 LCO786709 KSS786709 KIW786709 JZA786709 JPE786709 JFI786709 IVM786709 ILQ786709 IBU786709 HRY786709 HIC786709 GYG786709 GOK786709 GEO786709 FUS786709 FKW786709 FBA786709 ERE786709 EHI786709 DXM786709 DNQ786709 DDU786709 CTY786709 CKC786709 CAG786709 BQK786709 BGO786709 AWS786709 AMW786709 ADA786709 TE786709 JI786709 M786709 WVU721173 WLY721173 WCC721173 VSG721173 VIK721173 UYO721173 UOS721173 UEW721173 TVA721173 TLE721173 TBI721173 SRM721173 SHQ721173 RXU721173 RNY721173 REC721173 QUG721173 QKK721173 QAO721173 PQS721173 PGW721173 OXA721173 ONE721173 ODI721173 NTM721173 NJQ721173 MZU721173 MPY721173 MGC721173 LWG721173 LMK721173 LCO721173 KSS721173 KIW721173 JZA721173 JPE721173 JFI721173 IVM721173 ILQ721173 IBU721173 HRY721173 HIC721173 GYG721173 GOK721173 GEO721173 FUS721173 FKW721173 FBA721173 ERE721173 EHI721173 DXM721173 DNQ721173 DDU721173 CTY721173 CKC721173 CAG721173 BQK721173 BGO721173 AWS721173 AMW721173 ADA721173 TE721173 JI721173 M721173 WVU655637 WLY655637 WCC655637 VSG655637 VIK655637 UYO655637 UOS655637 UEW655637 TVA655637 TLE655637 TBI655637 SRM655637 SHQ655637 RXU655637 RNY655637 REC655637 QUG655637 QKK655637 QAO655637 PQS655637 PGW655637 OXA655637 ONE655637 ODI655637 NTM655637 NJQ655637 MZU655637 MPY655637 MGC655637 LWG655637 LMK655637 LCO655637 KSS655637 KIW655637 JZA655637 JPE655637 JFI655637 IVM655637 ILQ655637 IBU655637 HRY655637 HIC655637 GYG655637 GOK655637 GEO655637 FUS655637 FKW655637 FBA655637 ERE655637 EHI655637 DXM655637 DNQ655637 DDU655637 CTY655637 CKC655637 CAG655637 BQK655637 BGO655637 AWS655637 AMW655637 ADA655637 TE655637 JI655637 M655637 WVU590101 WLY590101 WCC590101 VSG590101 VIK590101 UYO590101 UOS590101 UEW590101 TVA590101 TLE590101 TBI590101 SRM590101 SHQ590101 RXU590101 RNY590101 REC590101 QUG590101 QKK590101 QAO590101 PQS590101 PGW590101 OXA590101 ONE590101 ODI590101 NTM590101 NJQ590101 MZU590101 MPY590101 MGC590101 LWG590101 LMK590101 LCO590101 KSS590101 KIW590101 JZA590101 JPE590101 JFI590101 IVM590101 ILQ590101 IBU590101 HRY590101 HIC590101 GYG590101 GOK590101 GEO590101 FUS590101 FKW590101 FBA590101 ERE590101 EHI590101 DXM590101 DNQ590101 DDU590101 CTY590101 CKC590101 CAG590101 BQK590101 BGO590101 AWS590101 AMW590101 ADA590101 TE590101 JI590101 M590101 WVU524565 WLY524565 WCC524565 VSG524565 VIK524565 UYO524565 UOS524565 UEW524565 TVA524565 TLE524565 TBI524565 SRM524565 SHQ524565 RXU524565 RNY524565 REC524565 QUG524565 QKK524565 QAO524565 PQS524565 PGW524565 OXA524565 ONE524565 ODI524565 NTM524565 NJQ524565 MZU524565 MPY524565 MGC524565 LWG524565 LMK524565 LCO524565 KSS524565 KIW524565 JZA524565 JPE524565 JFI524565 IVM524565 ILQ524565 IBU524565 HRY524565 HIC524565 GYG524565 GOK524565 GEO524565 FUS524565 FKW524565 FBA524565 ERE524565 EHI524565 DXM524565 DNQ524565 DDU524565 CTY524565 CKC524565 CAG524565 BQK524565 BGO524565 AWS524565 AMW524565 ADA524565 TE524565 JI524565 M524565 WVU459029 WLY459029 WCC459029 VSG459029 VIK459029 UYO459029 UOS459029 UEW459029 TVA459029 TLE459029 TBI459029 SRM459029 SHQ459029 RXU459029 RNY459029 REC459029 QUG459029 QKK459029 QAO459029 PQS459029 PGW459029 OXA459029 ONE459029 ODI459029 NTM459029 NJQ459029 MZU459029 MPY459029 MGC459029 LWG459029 LMK459029 LCO459029 KSS459029 KIW459029 JZA459029 JPE459029 JFI459029 IVM459029 ILQ459029 IBU459029 HRY459029 HIC459029 GYG459029 GOK459029 GEO459029 FUS459029 FKW459029 FBA459029 ERE459029 EHI459029 DXM459029 DNQ459029 DDU459029 CTY459029 CKC459029 CAG459029 BQK459029 BGO459029 AWS459029 AMW459029 ADA459029 TE459029 JI459029 M459029 WVU393493 WLY393493 WCC393493 VSG393493 VIK393493 UYO393493 UOS393493 UEW393493 TVA393493 TLE393493 TBI393493 SRM393493 SHQ393493 RXU393493 RNY393493 REC393493 QUG393493 QKK393493 QAO393493 PQS393493 PGW393493 OXA393493 ONE393493 ODI393493 NTM393493 NJQ393493 MZU393493 MPY393493 MGC393493 LWG393493 LMK393493 LCO393493 KSS393493 KIW393493 JZA393493 JPE393493 JFI393493 IVM393493 ILQ393493 IBU393493 HRY393493 HIC393493 GYG393493 GOK393493 GEO393493 FUS393493 FKW393493 FBA393493 ERE393493 EHI393493 DXM393493 DNQ393493 DDU393493 CTY393493 CKC393493 CAG393493 BQK393493 BGO393493 AWS393493 AMW393493 ADA393493 TE393493 JI393493 M393493 WVU327957 WLY327957 WCC327957 VSG327957 VIK327957 UYO327957 UOS327957 UEW327957 TVA327957 TLE327957 TBI327957 SRM327957 SHQ327957 RXU327957 RNY327957 REC327957 QUG327957 QKK327957 QAO327957 PQS327957 PGW327957 OXA327957 ONE327957 ODI327957 NTM327957 NJQ327957 MZU327957 MPY327957 MGC327957 LWG327957 LMK327957 LCO327957 KSS327957 KIW327957 JZA327957 JPE327957 JFI327957 IVM327957 ILQ327957 IBU327957 HRY327957 HIC327957 GYG327957 GOK327957 GEO327957 FUS327957 FKW327957 FBA327957 ERE327957 EHI327957 DXM327957 DNQ327957 DDU327957 CTY327957 CKC327957 CAG327957 BQK327957 BGO327957 AWS327957 AMW327957 ADA327957 TE327957 JI327957 M327957 WVU262421 WLY262421 WCC262421 VSG262421 VIK262421 UYO262421 UOS262421 UEW262421 TVA262421 TLE262421 TBI262421 SRM262421 SHQ262421 RXU262421 RNY262421 REC262421 QUG262421 QKK262421 QAO262421 PQS262421 PGW262421 OXA262421 ONE262421 ODI262421 NTM262421 NJQ262421 MZU262421 MPY262421 MGC262421 LWG262421 LMK262421 LCO262421 KSS262421 KIW262421 JZA262421 JPE262421 JFI262421 IVM262421 ILQ262421 IBU262421 HRY262421 HIC262421 GYG262421 GOK262421 GEO262421 FUS262421 FKW262421 FBA262421 ERE262421 EHI262421 DXM262421 DNQ262421 DDU262421 CTY262421 CKC262421 CAG262421 BQK262421 BGO262421 AWS262421 AMW262421 ADA262421 TE262421 JI262421 M262421 WVU196885 WLY196885 WCC196885 VSG196885 VIK196885 UYO196885 UOS196885 UEW196885 TVA196885 TLE196885 TBI196885 SRM196885 SHQ196885 RXU196885 RNY196885 REC196885 QUG196885 QKK196885 QAO196885 PQS196885 PGW196885 OXA196885 ONE196885 ODI196885 NTM196885 NJQ196885 MZU196885 MPY196885 MGC196885 LWG196885 LMK196885 LCO196885 KSS196885 KIW196885 JZA196885 JPE196885 JFI196885 IVM196885 ILQ196885 IBU196885 HRY196885 HIC196885 GYG196885 GOK196885 GEO196885 FUS196885 FKW196885 FBA196885 ERE196885 EHI196885 DXM196885 DNQ196885 DDU196885 CTY196885 CKC196885 CAG196885 BQK196885 BGO196885 AWS196885 AMW196885 ADA196885 TE196885 JI196885 M196885 WVU131349 WLY131349 WCC131349 VSG131349 VIK131349 UYO131349 UOS131349 UEW131349 TVA131349 TLE131349 TBI131349 SRM131349 SHQ131349 RXU131349 RNY131349 REC131349 QUG131349 QKK131349 QAO131349 PQS131349 PGW131349 OXA131349 ONE131349 ODI131349 NTM131349 NJQ131349 MZU131349 MPY131349 MGC131349 LWG131349 LMK131349 LCO131349 KSS131349 KIW131349 JZA131349 JPE131349 JFI131349 IVM131349 ILQ131349 IBU131349 HRY131349 HIC131349 GYG131349 GOK131349 GEO131349 FUS131349 FKW131349 FBA131349 ERE131349 EHI131349 DXM131349 DNQ131349 DDU131349 CTY131349 CKC131349 CAG131349 BQK131349 BGO131349 AWS131349 AMW131349 ADA131349 TE131349 JI131349 M131349 WVU65813 WLY65813 WCC65813 VSG65813 VIK65813 UYO65813 UOS65813 UEW65813 TVA65813 TLE65813 TBI65813 SRM65813 SHQ65813 RXU65813 RNY65813 REC65813 QUG65813 QKK65813 QAO65813 PQS65813 PGW65813 OXA65813 ONE65813 ODI65813 NTM65813 NJQ65813 MZU65813 MPY65813 MGC65813 LWG65813 LMK65813 LCO65813 KSS65813 KIW65813 JZA65813 JPE65813 JFI65813 IVM65813 ILQ65813 IBU65813 HRY65813 HIC65813 GYG65813 GOK65813 GEO65813 FUS65813 FKW65813 FBA65813 ERE65813 EHI65813 DXM65813 DNQ65813 DDU65813 CTY65813 CKC65813 CAG65813 BQK65813 BGO65813 AWS65813 AMW65813 ADA65813 TE65813 JI65813 M65813 WVU277 WLY277 WCC277 VSG277 VIK277 UYO277 UOS277 UEW277 TVA277 TLE277 TBI277 SRM277 SHQ277 RXU277 RNY277 REC277 QUG277 QKK277 QAO277 PQS277 PGW277 OXA277 ONE277 ODI277 NTM277 NJQ277 MZU277 MPY277 MGC277 LWG277 LMK277 LCO277 KSS277 KIW277 JZA277 JPE277 JFI277 IVM277 ILQ277 IBU277 HRY277 HIC277 GYG277 GOK277 GEO277 FUS277 FKW277 FBA277 ERE277 EHI277 DXM277 DNQ277 DDU277 CTY277 CKC277 CAG277 BQK277 BGO277 AWS277 AMW277 ADA277 TE277 JI277" xr:uid="{D5EB5F63-FA60-46D5-85B5-00727502118A}">
      <formula1>$T$61:$T$67</formula1>
    </dataValidation>
    <dataValidation type="list" allowBlank="1" showInputMessage="1" showErrorMessage="1" sqref="WVK983317:WVK983347 IY277:IY307 SU277:SU307 ACQ277:ACQ307 AMM277:AMM307 AWI277:AWI307 BGE277:BGE307 BQA277:BQA307 BZW277:BZW307 CJS277:CJS307 CTO277:CTO307 DDK277:DDK307 DNG277:DNG307 DXC277:DXC307 EGY277:EGY307 EQU277:EQU307 FAQ277:FAQ307 FKM277:FKM307 FUI277:FUI307 GEE277:GEE307 GOA277:GOA307 GXW277:GXW307 HHS277:HHS307 HRO277:HRO307 IBK277:IBK307 ILG277:ILG307 IVC277:IVC307 JEY277:JEY307 JOU277:JOU307 JYQ277:JYQ307 KIM277:KIM307 KSI277:KSI307 LCE277:LCE307 LMA277:LMA307 LVW277:LVW307 MFS277:MFS307 MPO277:MPO307 MZK277:MZK307 NJG277:NJG307 NTC277:NTC307 OCY277:OCY307 OMU277:OMU307 OWQ277:OWQ307 PGM277:PGM307 PQI277:PQI307 QAE277:QAE307 QKA277:QKA307 QTW277:QTW307 RDS277:RDS307 RNO277:RNO307 RXK277:RXK307 SHG277:SHG307 SRC277:SRC307 TAY277:TAY307 TKU277:TKU307 TUQ277:TUQ307 UEM277:UEM307 UOI277:UOI307 UYE277:UYE307 VIA277:VIA307 VRW277:VRW307 WBS277:WBS307 WLO277:WLO307 WVK277:WVK307 C65813:C65843 IY65813:IY65843 SU65813:SU65843 ACQ65813:ACQ65843 AMM65813:AMM65843 AWI65813:AWI65843 BGE65813:BGE65843 BQA65813:BQA65843 BZW65813:BZW65843 CJS65813:CJS65843 CTO65813:CTO65843 DDK65813:DDK65843 DNG65813:DNG65843 DXC65813:DXC65843 EGY65813:EGY65843 EQU65813:EQU65843 FAQ65813:FAQ65843 FKM65813:FKM65843 FUI65813:FUI65843 GEE65813:GEE65843 GOA65813:GOA65843 GXW65813:GXW65843 HHS65813:HHS65843 HRO65813:HRO65843 IBK65813:IBK65843 ILG65813:ILG65843 IVC65813:IVC65843 JEY65813:JEY65843 JOU65813:JOU65843 JYQ65813:JYQ65843 KIM65813:KIM65843 KSI65813:KSI65843 LCE65813:LCE65843 LMA65813:LMA65843 LVW65813:LVW65843 MFS65813:MFS65843 MPO65813:MPO65843 MZK65813:MZK65843 NJG65813:NJG65843 NTC65813:NTC65843 OCY65813:OCY65843 OMU65813:OMU65843 OWQ65813:OWQ65843 PGM65813:PGM65843 PQI65813:PQI65843 QAE65813:QAE65843 QKA65813:QKA65843 QTW65813:QTW65843 RDS65813:RDS65843 RNO65813:RNO65843 RXK65813:RXK65843 SHG65813:SHG65843 SRC65813:SRC65843 TAY65813:TAY65843 TKU65813:TKU65843 TUQ65813:TUQ65843 UEM65813:UEM65843 UOI65813:UOI65843 UYE65813:UYE65843 VIA65813:VIA65843 VRW65813:VRW65843 WBS65813:WBS65843 WLO65813:WLO65843 WVK65813:WVK65843 C131349:C131379 IY131349:IY131379 SU131349:SU131379 ACQ131349:ACQ131379 AMM131349:AMM131379 AWI131349:AWI131379 BGE131349:BGE131379 BQA131349:BQA131379 BZW131349:BZW131379 CJS131349:CJS131379 CTO131349:CTO131379 DDK131349:DDK131379 DNG131349:DNG131379 DXC131349:DXC131379 EGY131349:EGY131379 EQU131349:EQU131379 FAQ131349:FAQ131379 FKM131349:FKM131379 FUI131349:FUI131379 GEE131349:GEE131379 GOA131349:GOA131379 GXW131349:GXW131379 HHS131349:HHS131379 HRO131349:HRO131379 IBK131349:IBK131379 ILG131349:ILG131379 IVC131349:IVC131379 JEY131349:JEY131379 JOU131349:JOU131379 JYQ131349:JYQ131379 KIM131349:KIM131379 KSI131349:KSI131379 LCE131349:LCE131379 LMA131349:LMA131379 LVW131349:LVW131379 MFS131349:MFS131379 MPO131349:MPO131379 MZK131349:MZK131379 NJG131349:NJG131379 NTC131349:NTC131379 OCY131349:OCY131379 OMU131349:OMU131379 OWQ131349:OWQ131379 PGM131349:PGM131379 PQI131349:PQI131379 QAE131349:QAE131379 QKA131349:QKA131379 QTW131349:QTW131379 RDS131349:RDS131379 RNO131349:RNO131379 RXK131349:RXK131379 SHG131349:SHG131379 SRC131349:SRC131379 TAY131349:TAY131379 TKU131349:TKU131379 TUQ131349:TUQ131379 UEM131349:UEM131379 UOI131349:UOI131379 UYE131349:UYE131379 VIA131349:VIA131379 VRW131349:VRW131379 WBS131349:WBS131379 WLO131349:WLO131379 WVK131349:WVK131379 C196885:C196915 IY196885:IY196915 SU196885:SU196915 ACQ196885:ACQ196915 AMM196885:AMM196915 AWI196885:AWI196915 BGE196885:BGE196915 BQA196885:BQA196915 BZW196885:BZW196915 CJS196885:CJS196915 CTO196885:CTO196915 DDK196885:DDK196915 DNG196885:DNG196915 DXC196885:DXC196915 EGY196885:EGY196915 EQU196885:EQU196915 FAQ196885:FAQ196915 FKM196885:FKM196915 FUI196885:FUI196915 GEE196885:GEE196915 GOA196885:GOA196915 GXW196885:GXW196915 HHS196885:HHS196915 HRO196885:HRO196915 IBK196885:IBK196915 ILG196885:ILG196915 IVC196885:IVC196915 JEY196885:JEY196915 JOU196885:JOU196915 JYQ196885:JYQ196915 KIM196885:KIM196915 KSI196885:KSI196915 LCE196885:LCE196915 LMA196885:LMA196915 LVW196885:LVW196915 MFS196885:MFS196915 MPO196885:MPO196915 MZK196885:MZK196915 NJG196885:NJG196915 NTC196885:NTC196915 OCY196885:OCY196915 OMU196885:OMU196915 OWQ196885:OWQ196915 PGM196885:PGM196915 PQI196885:PQI196915 QAE196885:QAE196915 QKA196885:QKA196915 QTW196885:QTW196915 RDS196885:RDS196915 RNO196885:RNO196915 RXK196885:RXK196915 SHG196885:SHG196915 SRC196885:SRC196915 TAY196885:TAY196915 TKU196885:TKU196915 TUQ196885:TUQ196915 UEM196885:UEM196915 UOI196885:UOI196915 UYE196885:UYE196915 VIA196885:VIA196915 VRW196885:VRW196915 WBS196885:WBS196915 WLO196885:WLO196915 WVK196885:WVK196915 C262421:C262451 IY262421:IY262451 SU262421:SU262451 ACQ262421:ACQ262451 AMM262421:AMM262451 AWI262421:AWI262451 BGE262421:BGE262451 BQA262421:BQA262451 BZW262421:BZW262451 CJS262421:CJS262451 CTO262421:CTO262451 DDK262421:DDK262451 DNG262421:DNG262451 DXC262421:DXC262451 EGY262421:EGY262451 EQU262421:EQU262451 FAQ262421:FAQ262451 FKM262421:FKM262451 FUI262421:FUI262451 GEE262421:GEE262451 GOA262421:GOA262451 GXW262421:GXW262451 HHS262421:HHS262451 HRO262421:HRO262451 IBK262421:IBK262451 ILG262421:ILG262451 IVC262421:IVC262451 JEY262421:JEY262451 JOU262421:JOU262451 JYQ262421:JYQ262451 KIM262421:KIM262451 KSI262421:KSI262451 LCE262421:LCE262451 LMA262421:LMA262451 LVW262421:LVW262451 MFS262421:MFS262451 MPO262421:MPO262451 MZK262421:MZK262451 NJG262421:NJG262451 NTC262421:NTC262451 OCY262421:OCY262451 OMU262421:OMU262451 OWQ262421:OWQ262451 PGM262421:PGM262451 PQI262421:PQI262451 QAE262421:QAE262451 QKA262421:QKA262451 QTW262421:QTW262451 RDS262421:RDS262451 RNO262421:RNO262451 RXK262421:RXK262451 SHG262421:SHG262451 SRC262421:SRC262451 TAY262421:TAY262451 TKU262421:TKU262451 TUQ262421:TUQ262451 UEM262421:UEM262451 UOI262421:UOI262451 UYE262421:UYE262451 VIA262421:VIA262451 VRW262421:VRW262451 WBS262421:WBS262451 WLO262421:WLO262451 WVK262421:WVK262451 C327957:C327987 IY327957:IY327987 SU327957:SU327987 ACQ327957:ACQ327987 AMM327957:AMM327987 AWI327957:AWI327987 BGE327957:BGE327987 BQA327957:BQA327987 BZW327957:BZW327987 CJS327957:CJS327987 CTO327957:CTO327987 DDK327957:DDK327987 DNG327957:DNG327987 DXC327957:DXC327987 EGY327957:EGY327987 EQU327957:EQU327987 FAQ327957:FAQ327987 FKM327957:FKM327987 FUI327957:FUI327987 GEE327957:GEE327987 GOA327957:GOA327987 GXW327957:GXW327987 HHS327957:HHS327987 HRO327957:HRO327987 IBK327957:IBK327987 ILG327957:ILG327987 IVC327957:IVC327987 JEY327957:JEY327987 JOU327957:JOU327987 JYQ327957:JYQ327987 KIM327957:KIM327987 KSI327957:KSI327987 LCE327957:LCE327987 LMA327957:LMA327987 LVW327957:LVW327987 MFS327957:MFS327987 MPO327957:MPO327987 MZK327957:MZK327987 NJG327957:NJG327987 NTC327957:NTC327987 OCY327957:OCY327987 OMU327957:OMU327987 OWQ327957:OWQ327987 PGM327957:PGM327987 PQI327957:PQI327987 QAE327957:QAE327987 QKA327957:QKA327987 QTW327957:QTW327987 RDS327957:RDS327987 RNO327957:RNO327987 RXK327957:RXK327987 SHG327957:SHG327987 SRC327957:SRC327987 TAY327957:TAY327987 TKU327957:TKU327987 TUQ327957:TUQ327987 UEM327957:UEM327987 UOI327957:UOI327987 UYE327957:UYE327987 VIA327957:VIA327987 VRW327957:VRW327987 WBS327957:WBS327987 WLO327957:WLO327987 WVK327957:WVK327987 C393493:C393523 IY393493:IY393523 SU393493:SU393523 ACQ393493:ACQ393523 AMM393493:AMM393523 AWI393493:AWI393523 BGE393493:BGE393523 BQA393493:BQA393523 BZW393493:BZW393523 CJS393493:CJS393523 CTO393493:CTO393523 DDK393493:DDK393523 DNG393493:DNG393523 DXC393493:DXC393523 EGY393493:EGY393523 EQU393493:EQU393523 FAQ393493:FAQ393523 FKM393493:FKM393523 FUI393493:FUI393523 GEE393493:GEE393523 GOA393493:GOA393523 GXW393493:GXW393523 HHS393493:HHS393523 HRO393493:HRO393523 IBK393493:IBK393523 ILG393493:ILG393523 IVC393493:IVC393523 JEY393493:JEY393523 JOU393493:JOU393523 JYQ393493:JYQ393523 KIM393493:KIM393523 KSI393493:KSI393523 LCE393493:LCE393523 LMA393493:LMA393523 LVW393493:LVW393523 MFS393493:MFS393523 MPO393493:MPO393523 MZK393493:MZK393523 NJG393493:NJG393523 NTC393493:NTC393523 OCY393493:OCY393523 OMU393493:OMU393523 OWQ393493:OWQ393523 PGM393493:PGM393523 PQI393493:PQI393523 QAE393493:QAE393523 QKA393493:QKA393523 QTW393493:QTW393523 RDS393493:RDS393523 RNO393493:RNO393523 RXK393493:RXK393523 SHG393493:SHG393523 SRC393493:SRC393523 TAY393493:TAY393523 TKU393493:TKU393523 TUQ393493:TUQ393523 UEM393493:UEM393523 UOI393493:UOI393523 UYE393493:UYE393523 VIA393493:VIA393523 VRW393493:VRW393523 WBS393493:WBS393523 WLO393493:WLO393523 WVK393493:WVK393523 C459029:C459059 IY459029:IY459059 SU459029:SU459059 ACQ459029:ACQ459059 AMM459029:AMM459059 AWI459029:AWI459059 BGE459029:BGE459059 BQA459029:BQA459059 BZW459029:BZW459059 CJS459029:CJS459059 CTO459029:CTO459059 DDK459029:DDK459059 DNG459029:DNG459059 DXC459029:DXC459059 EGY459029:EGY459059 EQU459029:EQU459059 FAQ459029:FAQ459059 FKM459029:FKM459059 FUI459029:FUI459059 GEE459029:GEE459059 GOA459029:GOA459059 GXW459029:GXW459059 HHS459029:HHS459059 HRO459029:HRO459059 IBK459029:IBK459059 ILG459029:ILG459059 IVC459029:IVC459059 JEY459029:JEY459059 JOU459029:JOU459059 JYQ459029:JYQ459059 KIM459029:KIM459059 KSI459029:KSI459059 LCE459029:LCE459059 LMA459029:LMA459059 LVW459029:LVW459059 MFS459029:MFS459059 MPO459029:MPO459059 MZK459029:MZK459059 NJG459029:NJG459059 NTC459029:NTC459059 OCY459029:OCY459059 OMU459029:OMU459059 OWQ459029:OWQ459059 PGM459029:PGM459059 PQI459029:PQI459059 QAE459029:QAE459059 QKA459029:QKA459059 QTW459029:QTW459059 RDS459029:RDS459059 RNO459029:RNO459059 RXK459029:RXK459059 SHG459029:SHG459059 SRC459029:SRC459059 TAY459029:TAY459059 TKU459029:TKU459059 TUQ459029:TUQ459059 UEM459029:UEM459059 UOI459029:UOI459059 UYE459029:UYE459059 VIA459029:VIA459059 VRW459029:VRW459059 WBS459029:WBS459059 WLO459029:WLO459059 WVK459029:WVK459059 C524565:C524595 IY524565:IY524595 SU524565:SU524595 ACQ524565:ACQ524595 AMM524565:AMM524595 AWI524565:AWI524595 BGE524565:BGE524595 BQA524565:BQA524595 BZW524565:BZW524595 CJS524565:CJS524595 CTO524565:CTO524595 DDK524565:DDK524595 DNG524565:DNG524595 DXC524565:DXC524595 EGY524565:EGY524595 EQU524565:EQU524595 FAQ524565:FAQ524595 FKM524565:FKM524595 FUI524565:FUI524595 GEE524565:GEE524595 GOA524565:GOA524595 GXW524565:GXW524595 HHS524565:HHS524595 HRO524565:HRO524595 IBK524565:IBK524595 ILG524565:ILG524595 IVC524565:IVC524595 JEY524565:JEY524595 JOU524565:JOU524595 JYQ524565:JYQ524595 KIM524565:KIM524595 KSI524565:KSI524595 LCE524565:LCE524595 LMA524565:LMA524595 LVW524565:LVW524595 MFS524565:MFS524595 MPO524565:MPO524595 MZK524565:MZK524595 NJG524565:NJG524595 NTC524565:NTC524595 OCY524565:OCY524595 OMU524565:OMU524595 OWQ524565:OWQ524595 PGM524565:PGM524595 PQI524565:PQI524595 QAE524565:QAE524595 QKA524565:QKA524595 QTW524565:QTW524595 RDS524565:RDS524595 RNO524565:RNO524595 RXK524565:RXK524595 SHG524565:SHG524595 SRC524565:SRC524595 TAY524565:TAY524595 TKU524565:TKU524595 TUQ524565:TUQ524595 UEM524565:UEM524595 UOI524565:UOI524595 UYE524565:UYE524595 VIA524565:VIA524595 VRW524565:VRW524595 WBS524565:WBS524595 WLO524565:WLO524595 WVK524565:WVK524595 C590101:C590131 IY590101:IY590131 SU590101:SU590131 ACQ590101:ACQ590131 AMM590101:AMM590131 AWI590101:AWI590131 BGE590101:BGE590131 BQA590101:BQA590131 BZW590101:BZW590131 CJS590101:CJS590131 CTO590101:CTO590131 DDK590101:DDK590131 DNG590101:DNG590131 DXC590101:DXC590131 EGY590101:EGY590131 EQU590101:EQU590131 FAQ590101:FAQ590131 FKM590101:FKM590131 FUI590101:FUI590131 GEE590101:GEE590131 GOA590101:GOA590131 GXW590101:GXW590131 HHS590101:HHS590131 HRO590101:HRO590131 IBK590101:IBK590131 ILG590101:ILG590131 IVC590101:IVC590131 JEY590101:JEY590131 JOU590101:JOU590131 JYQ590101:JYQ590131 KIM590101:KIM590131 KSI590101:KSI590131 LCE590101:LCE590131 LMA590101:LMA590131 LVW590101:LVW590131 MFS590101:MFS590131 MPO590101:MPO590131 MZK590101:MZK590131 NJG590101:NJG590131 NTC590101:NTC590131 OCY590101:OCY590131 OMU590101:OMU590131 OWQ590101:OWQ590131 PGM590101:PGM590131 PQI590101:PQI590131 QAE590101:QAE590131 QKA590101:QKA590131 QTW590101:QTW590131 RDS590101:RDS590131 RNO590101:RNO590131 RXK590101:RXK590131 SHG590101:SHG590131 SRC590101:SRC590131 TAY590101:TAY590131 TKU590101:TKU590131 TUQ590101:TUQ590131 UEM590101:UEM590131 UOI590101:UOI590131 UYE590101:UYE590131 VIA590101:VIA590131 VRW590101:VRW590131 WBS590101:WBS590131 WLO590101:WLO590131 WVK590101:WVK590131 C655637:C655667 IY655637:IY655667 SU655637:SU655667 ACQ655637:ACQ655667 AMM655637:AMM655667 AWI655637:AWI655667 BGE655637:BGE655667 BQA655637:BQA655667 BZW655637:BZW655667 CJS655637:CJS655667 CTO655637:CTO655667 DDK655637:DDK655667 DNG655637:DNG655667 DXC655637:DXC655667 EGY655637:EGY655667 EQU655637:EQU655667 FAQ655637:FAQ655667 FKM655637:FKM655667 FUI655637:FUI655667 GEE655637:GEE655667 GOA655637:GOA655667 GXW655637:GXW655667 HHS655637:HHS655667 HRO655637:HRO655667 IBK655637:IBK655667 ILG655637:ILG655667 IVC655637:IVC655667 JEY655637:JEY655667 JOU655637:JOU655667 JYQ655637:JYQ655667 KIM655637:KIM655667 KSI655637:KSI655667 LCE655637:LCE655667 LMA655637:LMA655667 LVW655637:LVW655667 MFS655637:MFS655667 MPO655637:MPO655667 MZK655637:MZK655667 NJG655637:NJG655667 NTC655637:NTC655667 OCY655637:OCY655667 OMU655637:OMU655667 OWQ655637:OWQ655667 PGM655637:PGM655667 PQI655637:PQI655667 QAE655637:QAE655667 QKA655637:QKA655667 QTW655637:QTW655667 RDS655637:RDS655667 RNO655637:RNO655667 RXK655637:RXK655667 SHG655637:SHG655667 SRC655637:SRC655667 TAY655637:TAY655667 TKU655637:TKU655667 TUQ655637:TUQ655667 UEM655637:UEM655667 UOI655637:UOI655667 UYE655637:UYE655667 VIA655637:VIA655667 VRW655637:VRW655667 WBS655637:WBS655667 WLO655637:WLO655667 WVK655637:WVK655667 C721173:C721203 IY721173:IY721203 SU721173:SU721203 ACQ721173:ACQ721203 AMM721173:AMM721203 AWI721173:AWI721203 BGE721173:BGE721203 BQA721173:BQA721203 BZW721173:BZW721203 CJS721173:CJS721203 CTO721173:CTO721203 DDK721173:DDK721203 DNG721173:DNG721203 DXC721173:DXC721203 EGY721173:EGY721203 EQU721173:EQU721203 FAQ721173:FAQ721203 FKM721173:FKM721203 FUI721173:FUI721203 GEE721173:GEE721203 GOA721173:GOA721203 GXW721173:GXW721203 HHS721173:HHS721203 HRO721173:HRO721203 IBK721173:IBK721203 ILG721173:ILG721203 IVC721173:IVC721203 JEY721173:JEY721203 JOU721173:JOU721203 JYQ721173:JYQ721203 KIM721173:KIM721203 KSI721173:KSI721203 LCE721173:LCE721203 LMA721173:LMA721203 LVW721173:LVW721203 MFS721173:MFS721203 MPO721173:MPO721203 MZK721173:MZK721203 NJG721173:NJG721203 NTC721173:NTC721203 OCY721173:OCY721203 OMU721173:OMU721203 OWQ721173:OWQ721203 PGM721173:PGM721203 PQI721173:PQI721203 QAE721173:QAE721203 QKA721173:QKA721203 QTW721173:QTW721203 RDS721173:RDS721203 RNO721173:RNO721203 RXK721173:RXK721203 SHG721173:SHG721203 SRC721173:SRC721203 TAY721173:TAY721203 TKU721173:TKU721203 TUQ721173:TUQ721203 UEM721173:UEM721203 UOI721173:UOI721203 UYE721173:UYE721203 VIA721173:VIA721203 VRW721173:VRW721203 WBS721173:WBS721203 WLO721173:WLO721203 WVK721173:WVK721203 C786709:C786739 IY786709:IY786739 SU786709:SU786739 ACQ786709:ACQ786739 AMM786709:AMM786739 AWI786709:AWI786739 BGE786709:BGE786739 BQA786709:BQA786739 BZW786709:BZW786739 CJS786709:CJS786739 CTO786709:CTO786739 DDK786709:DDK786739 DNG786709:DNG786739 DXC786709:DXC786739 EGY786709:EGY786739 EQU786709:EQU786739 FAQ786709:FAQ786739 FKM786709:FKM786739 FUI786709:FUI786739 GEE786709:GEE786739 GOA786709:GOA786739 GXW786709:GXW786739 HHS786709:HHS786739 HRO786709:HRO786739 IBK786709:IBK786739 ILG786709:ILG786739 IVC786709:IVC786739 JEY786709:JEY786739 JOU786709:JOU786739 JYQ786709:JYQ786739 KIM786709:KIM786739 KSI786709:KSI786739 LCE786709:LCE786739 LMA786709:LMA786739 LVW786709:LVW786739 MFS786709:MFS786739 MPO786709:MPO786739 MZK786709:MZK786739 NJG786709:NJG786739 NTC786709:NTC786739 OCY786709:OCY786739 OMU786709:OMU786739 OWQ786709:OWQ786739 PGM786709:PGM786739 PQI786709:PQI786739 QAE786709:QAE786739 QKA786709:QKA786739 QTW786709:QTW786739 RDS786709:RDS786739 RNO786709:RNO786739 RXK786709:RXK786739 SHG786709:SHG786739 SRC786709:SRC786739 TAY786709:TAY786739 TKU786709:TKU786739 TUQ786709:TUQ786739 UEM786709:UEM786739 UOI786709:UOI786739 UYE786709:UYE786739 VIA786709:VIA786739 VRW786709:VRW786739 WBS786709:WBS786739 WLO786709:WLO786739 WVK786709:WVK786739 C852245:C852275 IY852245:IY852275 SU852245:SU852275 ACQ852245:ACQ852275 AMM852245:AMM852275 AWI852245:AWI852275 BGE852245:BGE852275 BQA852245:BQA852275 BZW852245:BZW852275 CJS852245:CJS852275 CTO852245:CTO852275 DDK852245:DDK852275 DNG852245:DNG852275 DXC852245:DXC852275 EGY852245:EGY852275 EQU852245:EQU852275 FAQ852245:FAQ852275 FKM852245:FKM852275 FUI852245:FUI852275 GEE852245:GEE852275 GOA852245:GOA852275 GXW852245:GXW852275 HHS852245:HHS852275 HRO852245:HRO852275 IBK852245:IBK852275 ILG852245:ILG852275 IVC852245:IVC852275 JEY852245:JEY852275 JOU852245:JOU852275 JYQ852245:JYQ852275 KIM852245:KIM852275 KSI852245:KSI852275 LCE852245:LCE852275 LMA852245:LMA852275 LVW852245:LVW852275 MFS852245:MFS852275 MPO852245:MPO852275 MZK852245:MZK852275 NJG852245:NJG852275 NTC852245:NTC852275 OCY852245:OCY852275 OMU852245:OMU852275 OWQ852245:OWQ852275 PGM852245:PGM852275 PQI852245:PQI852275 QAE852245:QAE852275 QKA852245:QKA852275 QTW852245:QTW852275 RDS852245:RDS852275 RNO852245:RNO852275 RXK852245:RXK852275 SHG852245:SHG852275 SRC852245:SRC852275 TAY852245:TAY852275 TKU852245:TKU852275 TUQ852245:TUQ852275 UEM852245:UEM852275 UOI852245:UOI852275 UYE852245:UYE852275 VIA852245:VIA852275 VRW852245:VRW852275 WBS852245:WBS852275 WLO852245:WLO852275 WVK852245:WVK852275 C917781:C917811 IY917781:IY917811 SU917781:SU917811 ACQ917781:ACQ917811 AMM917781:AMM917811 AWI917781:AWI917811 BGE917781:BGE917811 BQA917781:BQA917811 BZW917781:BZW917811 CJS917781:CJS917811 CTO917781:CTO917811 DDK917781:DDK917811 DNG917781:DNG917811 DXC917781:DXC917811 EGY917781:EGY917811 EQU917781:EQU917811 FAQ917781:FAQ917811 FKM917781:FKM917811 FUI917781:FUI917811 GEE917781:GEE917811 GOA917781:GOA917811 GXW917781:GXW917811 HHS917781:HHS917811 HRO917781:HRO917811 IBK917781:IBK917811 ILG917781:ILG917811 IVC917781:IVC917811 JEY917781:JEY917811 JOU917781:JOU917811 JYQ917781:JYQ917811 KIM917781:KIM917811 KSI917781:KSI917811 LCE917781:LCE917811 LMA917781:LMA917811 LVW917781:LVW917811 MFS917781:MFS917811 MPO917781:MPO917811 MZK917781:MZK917811 NJG917781:NJG917811 NTC917781:NTC917811 OCY917781:OCY917811 OMU917781:OMU917811 OWQ917781:OWQ917811 PGM917781:PGM917811 PQI917781:PQI917811 QAE917781:QAE917811 QKA917781:QKA917811 QTW917781:QTW917811 RDS917781:RDS917811 RNO917781:RNO917811 RXK917781:RXK917811 SHG917781:SHG917811 SRC917781:SRC917811 TAY917781:TAY917811 TKU917781:TKU917811 TUQ917781:TUQ917811 UEM917781:UEM917811 UOI917781:UOI917811 UYE917781:UYE917811 VIA917781:VIA917811 VRW917781:VRW917811 WBS917781:WBS917811 WLO917781:WLO917811 WVK917781:WVK917811 C983317:C983347 IY983317:IY983347 SU983317:SU983347 ACQ983317:ACQ983347 AMM983317:AMM983347 AWI983317:AWI983347 BGE983317:BGE983347 BQA983317:BQA983347 BZW983317:BZW983347 CJS983317:CJS983347 CTO983317:CTO983347 DDK983317:DDK983347 DNG983317:DNG983347 DXC983317:DXC983347 EGY983317:EGY983347 EQU983317:EQU983347 FAQ983317:FAQ983347 FKM983317:FKM983347 FUI983317:FUI983347 GEE983317:GEE983347 GOA983317:GOA983347 GXW983317:GXW983347 HHS983317:HHS983347 HRO983317:HRO983347 IBK983317:IBK983347 ILG983317:ILG983347 IVC983317:IVC983347 JEY983317:JEY983347 JOU983317:JOU983347 JYQ983317:JYQ983347 KIM983317:KIM983347 KSI983317:KSI983347 LCE983317:LCE983347 LMA983317:LMA983347 LVW983317:LVW983347 MFS983317:MFS983347 MPO983317:MPO983347 MZK983317:MZK983347 NJG983317:NJG983347 NTC983317:NTC983347 OCY983317:OCY983347 OMU983317:OMU983347 OWQ983317:OWQ983347 PGM983317:PGM983347 PQI983317:PQI983347 QAE983317:QAE983347 QKA983317:QKA983347 QTW983317:QTW983347 RDS983317:RDS983347 RNO983317:RNO983347 RXK983317:RXK983347 SHG983317:SHG983347 SRC983317:SRC983347 TAY983317:TAY983347 TKU983317:TKU983347 TUQ983317:TUQ983347 UEM983317:UEM983347 UOI983317:UOI983347 UYE983317:UYE983347 VIA983317:VIA983347 VRW983317:VRW983347 WBS983317:WBS983347 WLO983317:WLO983347" xr:uid="{39A8384D-CC6A-44B8-B461-9A5616BFEB35}">
      <formula1>$A$5:$A$13</formula1>
    </dataValidation>
    <dataValidation type="list" allowBlank="1" showInputMessage="1" showErrorMessage="1" sqref="B264:B267 WVJ983304:WVJ983307 WLN983304:WLN983307 WBR983304:WBR983307 VRV983304:VRV983307 VHZ983304:VHZ983307 UYD983304:UYD983307 UOH983304:UOH983307 UEL983304:UEL983307 TUP983304:TUP983307 TKT983304:TKT983307 TAX983304:TAX983307 SRB983304:SRB983307 SHF983304:SHF983307 RXJ983304:RXJ983307 RNN983304:RNN983307 RDR983304:RDR983307 QTV983304:QTV983307 QJZ983304:QJZ983307 QAD983304:QAD983307 PQH983304:PQH983307 PGL983304:PGL983307 OWP983304:OWP983307 OMT983304:OMT983307 OCX983304:OCX983307 NTB983304:NTB983307 NJF983304:NJF983307 MZJ983304:MZJ983307 MPN983304:MPN983307 MFR983304:MFR983307 LVV983304:LVV983307 LLZ983304:LLZ983307 LCD983304:LCD983307 KSH983304:KSH983307 KIL983304:KIL983307 JYP983304:JYP983307 JOT983304:JOT983307 JEX983304:JEX983307 IVB983304:IVB983307 ILF983304:ILF983307 IBJ983304:IBJ983307 HRN983304:HRN983307 HHR983304:HHR983307 GXV983304:GXV983307 GNZ983304:GNZ983307 GED983304:GED983307 FUH983304:FUH983307 FKL983304:FKL983307 FAP983304:FAP983307 EQT983304:EQT983307 EGX983304:EGX983307 DXB983304:DXB983307 DNF983304:DNF983307 DDJ983304:DDJ983307 CTN983304:CTN983307 CJR983304:CJR983307 BZV983304:BZV983307 BPZ983304:BPZ983307 BGD983304:BGD983307 AWH983304:AWH983307 AML983304:AML983307 ACP983304:ACP983307 ST983304:ST983307 IX983304:IX983307 B983304:B983307 WVJ917768:WVJ917771 WLN917768:WLN917771 WBR917768:WBR917771 VRV917768:VRV917771 VHZ917768:VHZ917771 UYD917768:UYD917771 UOH917768:UOH917771 UEL917768:UEL917771 TUP917768:TUP917771 TKT917768:TKT917771 TAX917768:TAX917771 SRB917768:SRB917771 SHF917768:SHF917771 RXJ917768:RXJ917771 RNN917768:RNN917771 RDR917768:RDR917771 QTV917768:QTV917771 QJZ917768:QJZ917771 QAD917768:QAD917771 PQH917768:PQH917771 PGL917768:PGL917771 OWP917768:OWP917771 OMT917768:OMT917771 OCX917768:OCX917771 NTB917768:NTB917771 NJF917768:NJF917771 MZJ917768:MZJ917771 MPN917768:MPN917771 MFR917768:MFR917771 LVV917768:LVV917771 LLZ917768:LLZ917771 LCD917768:LCD917771 KSH917768:KSH917771 KIL917768:KIL917771 JYP917768:JYP917771 JOT917768:JOT917771 JEX917768:JEX917771 IVB917768:IVB917771 ILF917768:ILF917771 IBJ917768:IBJ917771 HRN917768:HRN917771 HHR917768:HHR917771 GXV917768:GXV917771 GNZ917768:GNZ917771 GED917768:GED917771 FUH917768:FUH917771 FKL917768:FKL917771 FAP917768:FAP917771 EQT917768:EQT917771 EGX917768:EGX917771 DXB917768:DXB917771 DNF917768:DNF917771 DDJ917768:DDJ917771 CTN917768:CTN917771 CJR917768:CJR917771 BZV917768:BZV917771 BPZ917768:BPZ917771 BGD917768:BGD917771 AWH917768:AWH917771 AML917768:AML917771 ACP917768:ACP917771 ST917768:ST917771 IX917768:IX917771 B917768:B917771 WVJ852232:WVJ852235 WLN852232:WLN852235 WBR852232:WBR852235 VRV852232:VRV852235 VHZ852232:VHZ852235 UYD852232:UYD852235 UOH852232:UOH852235 UEL852232:UEL852235 TUP852232:TUP852235 TKT852232:TKT852235 TAX852232:TAX852235 SRB852232:SRB852235 SHF852232:SHF852235 RXJ852232:RXJ852235 RNN852232:RNN852235 RDR852232:RDR852235 QTV852232:QTV852235 QJZ852232:QJZ852235 QAD852232:QAD852235 PQH852232:PQH852235 PGL852232:PGL852235 OWP852232:OWP852235 OMT852232:OMT852235 OCX852232:OCX852235 NTB852232:NTB852235 NJF852232:NJF852235 MZJ852232:MZJ852235 MPN852232:MPN852235 MFR852232:MFR852235 LVV852232:LVV852235 LLZ852232:LLZ852235 LCD852232:LCD852235 KSH852232:KSH852235 KIL852232:KIL852235 JYP852232:JYP852235 JOT852232:JOT852235 JEX852232:JEX852235 IVB852232:IVB852235 ILF852232:ILF852235 IBJ852232:IBJ852235 HRN852232:HRN852235 HHR852232:HHR852235 GXV852232:GXV852235 GNZ852232:GNZ852235 GED852232:GED852235 FUH852232:FUH852235 FKL852232:FKL852235 FAP852232:FAP852235 EQT852232:EQT852235 EGX852232:EGX852235 DXB852232:DXB852235 DNF852232:DNF852235 DDJ852232:DDJ852235 CTN852232:CTN852235 CJR852232:CJR852235 BZV852232:BZV852235 BPZ852232:BPZ852235 BGD852232:BGD852235 AWH852232:AWH852235 AML852232:AML852235 ACP852232:ACP852235 ST852232:ST852235 IX852232:IX852235 B852232:B852235 WVJ786696:WVJ786699 WLN786696:WLN786699 WBR786696:WBR786699 VRV786696:VRV786699 VHZ786696:VHZ786699 UYD786696:UYD786699 UOH786696:UOH786699 UEL786696:UEL786699 TUP786696:TUP786699 TKT786696:TKT786699 TAX786696:TAX786699 SRB786696:SRB786699 SHF786696:SHF786699 RXJ786696:RXJ786699 RNN786696:RNN786699 RDR786696:RDR786699 QTV786696:QTV786699 QJZ786696:QJZ786699 QAD786696:QAD786699 PQH786696:PQH786699 PGL786696:PGL786699 OWP786696:OWP786699 OMT786696:OMT786699 OCX786696:OCX786699 NTB786696:NTB786699 NJF786696:NJF786699 MZJ786696:MZJ786699 MPN786696:MPN786699 MFR786696:MFR786699 LVV786696:LVV786699 LLZ786696:LLZ786699 LCD786696:LCD786699 KSH786696:KSH786699 KIL786696:KIL786699 JYP786696:JYP786699 JOT786696:JOT786699 JEX786696:JEX786699 IVB786696:IVB786699 ILF786696:ILF786699 IBJ786696:IBJ786699 HRN786696:HRN786699 HHR786696:HHR786699 GXV786696:GXV786699 GNZ786696:GNZ786699 GED786696:GED786699 FUH786696:FUH786699 FKL786696:FKL786699 FAP786696:FAP786699 EQT786696:EQT786699 EGX786696:EGX786699 DXB786696:DXB786699 DNF786696:DNF786699 DDJ786696:DDJ786699 CTN786696:CTN786699 CJR786696:CJR786699 BZV786696:BZV786699 BPZ786696:BPZ786699 BGD786696:BGD786699 AWH786696:AWH786699 AML786696:AML786699 ACP786696:ACP786699 ST786696:ST786699 IX786696:IX786699 B786696:B786699 WVJ721160:WVJ721163 WLN721160:WLN721163 WBR721160:WBR721163 VRV721160:VRV721163 VHZ721160:VHZ721163 UYD721160:UYD721163 UOH721160:UOH721163 UEL721160:UEL721163 TUP721160:TUP721163 TKT721160:TKT721163 TAX721160:TAX721163 SRB721160:SRB721163 SHF721160:SHF721163 RXJ721160:RXJ721163 RNN721160:RNN721163 RDR721160:RDR721163 QTV721160:QTV721163 QJZ721160:QJZ721163 QAD721160:QAD721163 PQH721160:PQH721163 PGL721160:PGL721163 OWP721160:OWP721163 OMT721160:OMT721163 OCX721160:OCX721163 NTB721160:NTB721163 NJF721160:NJF721163 MZJ721160:MZJ721163 MPN721160:MPN721163 MFR721160:MFR721163 LVV721160:LVV721163 LLZ721160:LLZ721163 LCD721160:LCD721163 KSH721160:KSH721163 KIL721160:KIL721163 JYP721160:JYP721163 JOT721160:JOT721163 JEX721160:JEX721163 IVB721160:IVB721163 ILF721160:ILF721163 IBJ721160:IBJ721163 HRN721160:HRN721163 HHR721160:HHR721163 GXV721160:GXV721163 GNZ721160:GNZ721163 GED721160:GED721163 FUH721160:FUH721163 FKL721160:FKL721163 FAP721160:FAP721163 EQT721160:EQT721163 EGX721160:EGX721163 DXB721160:DXB721163 DNF721160:DNF721163 DDJ721160:DDJ721163 CTN721160:CTN721163 CJR721160:CJR721163 BZV721160:BZV721163 BPZ721160:BPZ721163 BGD721160:BGD721163 AWH721160:AWH721163 AML721160:AML721163 ACP721160:ACP721163 ST721160:ST721163 IX721160:IX721163 B721160:B721163 WVJ655624:WVJ655627 WLN655624:WLN655627 WBR655624:WBR655627 VRV655624:VRV655627 VHZ655624:VHZ655627 UYD655624:UYD655627 UOH655624:UOH655627 UEL655624:UEL655627 TUP655624:TUP655627 TKT655624:TKT655627 TAX655624:TAX655627 SRB655624:SRB655627 SHF655624:SHF655627 RXJ655624:RXJ655627 RNN655624:RNN655627 RDR655624:RDR655627 QTV655624:QTV655627 QJZ655624:QJZ655627 QAD655624:QAD655627 PQH655624:PQH655627 PGL655624:PGL655627 OWP655624:OWP655627 OMT655624:OMT655627 OCX655624:OCX655627 NTB655624:NTB655627 NJF655624:NJF655627 MZJ655624:MZJ655627 MPN655624:MPN655627 MFR655624:MFR655627 LVV655624:LVV655627 LLZ655624:LLZ655627 LCD655624:LCD655627 KSH655624:KSH655627 KIL655624:KIL655627 JYP655624:JYP655627 JOT655624:JOT655627 JEX655624:JEX655627 IVB655624:IVB655627 ILF655624:ILF655627 IBJ655624:IBJ655627 HRN655624:HRN655627 HHR655624:HHR655627 GXV655624:GXV655627 GNZ655624:GNZ655627 GED655624:GED655627 FUH655624:FUH655627 FKL655624:FKL655627 FAP655624:FAP655627 EQT655624:EQT655627 EGX655624:EGX655627 DXB655624:DXB655627 DNF655624:DNF655627 DDJ655624:DDJ655627 CTN655624:CTN655627 CJR655624:CJR655627 BZV655624:BZV655627 BPZ655624:BPZ655627 BGD655624:BGD655627 AWH655624:AWH655627 AML655624:AML655627 ACP655624:ACP655627 ST655624:ST655627 IX655624:IX655627 B655624:B655627 WVJ590088:WVJ590091 WLN590088:WLN590091 WBR590088:WBR590091 VRV590088:VRV590091 VHZ590088:VHZ590091 UYD590088:UYD590091 UOH590088:UOH590091 UEL590088:UEL590091 TUP590088:TUP590091 TKT590088:TKT590091 TAX590088:TAX590091 SRB590088:SRB590091 SHF590088:SHF590091 RXJ590088:RXJ590091 RNN590088:RNN590091 RDR590088:RDR590091 QTV590088:QTV590091 QJZ590088:QJZ590091 QAD590088:QAD590091 PQH590088:PQH590091 PGL590088:PGL590091 OWP590088:OWP590091 OMT590088:OMT590091 OCX590088:OCX590091 NTB590088:NTB590091 NJF590088:NJF590091 MZJ590088:MZJ590091 MPN590088:MPN590091 MFR590088:MFR590091 LVV590088:LVV590091 LLZ590088:LLZ590091 LCD590088:LCD590091 KSH590088:KSH590091 KIL590088:KIL590091 JYP590088:JYP590091 JOT590088:JOT590091 JEX590088:JEX590091 IVB590088:IVB590091 ILF590088:ILF590091 IBJ590088:IBJ590091 HRN590088:HRN590091 HHR590088:HHR590091 GXV590088:GXV590091 GNZ590088:GNZ590091 GED590088:GED590091 FUH590088:FUH590091 FKL590088:FKL590091 FAP590088:FAP590091 EQT590088:EQT590091 EGX590088:EGX590091 DXB590088:DXB590091 DNF590088:DNF590091 DDJ590088:DDJ590091 CTN590088:CTN590091 CJR590088:CJR590091 BZV590088:BZV590091 BPZ590088:BPZ590091 BGD590088:BGD590091 AWH590088:AWH590091 AML590088:AML590091 ACP590088:ACP590091 ST590088:ST590091 IX590088:IX590091 B590088:B590091 WVJ524552:WVJ524555 WLN524552:WLN524555 WBR524552:WBR524555 VRV524552:VRV524555 VHZ524552:VHZ524555 UYD524552:UYD524555 UOH524552:UOH524555 UEL524552:UEL524555 TUP524552:TUP524555 TKT524552:TKT524555 TAX524552:TAX524555 SRB524552:SRB524555 SHF524552:SHF524555 RXJ524552:RXJ524555 RNN524552:RNN524555 RDR524552:RDR524555 QTV524552:QTV524555 QJZ524552:QJZ524555 QAD524552:QAD524555 PQH524552:PQH524555 PGL524552:PGL524555 OWP524552:OWP524555 OMT524552:OMT524555 OCX524552:OCX524555 NTB524552:NTB524555 NJF524552:NJF524555 MZJ524552:MZJ524555 MPN524552:MPN524555 MFR524552:MFR524555 LVV524552:LVV524555 LLZ524552:LLZ524555 LCD524552:LCD524555 KSH524552:KSH524555 KIL524552:KIL524555 JYP524552:JYP524555 JOT524552:JOT524555 JEX524552:JEX524555 IVB524552:IVB524555 ILF524552:ILF524555 IBJ524552:IBJ524555 HRN524552:HRN524555 HHR524552:HHR524555 GXV524552:GXV524555 GNZ524552:GNZ524555 GED524552:GED524555 FUH524552:FUH524555 FKL524552:FKL524555 FAP524552:FAP524555 EQT524552:EQT524555 EGX524552:EGX524555 DXB524552:DXB524555 DNF524552:DNF524555 DDJ524552:DDJ524555 CTN524552:CTN524555 CJR524552:CJR524555 BZV524552:BZV524555 BPZ524552:BPZ524555 BGD524552:BGD524555 AWH524552:AWH524555 AML524552:AML524555 ACP524552:ACP524555 ST524552:ST524555 IX524552:IX524555 B524552:B524555 WVJ459016:WVJ459019 WLN459016:WLN459019 WBR459016:WBR459019 VRV459016:VRV459019 VHZ459016:VHZ459019 UYD459016:UYD459019 UOH459016:UOH459019 UEL459016:UEL459019 TUP459016:TUP459019 TKT459016:TKT459019 TAX459016:TAX459019 SRB459016:SRB459019 SHF459016:SHF459019 RXJ459016:RXJ459019 RNN459016:RNN459019 RDR459016:RDR459019 QTV459016:QTV459019 QJZ459016:QJZ459019 QAD459016:QAD459019 PQH459016:PQH459019 PGL459016:PGL459019 OWP459016:OWP459019 OMT459016:OMT459019 OCX459016:OCX459019 NTB459016:NTB459019 NJF459016:NJF459019 MZJ459016:MZJ459019 MPN459016:MPN459019 MFR459016:MFR459019 LVV459016:LVV459019 LLZ459016:LLZ459019 LCD459016:LCD459019 KSH459016:KSH459019 KIL459016:KIL459019 JYP459016:JYP459019 JOT459016:JOT459019 JEX459016:JEX459019 IVB459016:IVB459019 ILF459016:ILF459019 IBJ459016:IBJ459019 HRN459016:HRN459019 HHR459016:HHR459019 GXV459016:GXV459019 GNZ459016:GNZ459019 GED459016:GED459019 FUH459016:FUH459019 FKL459016:FKL459019 FAP459016:FAP459019 EQT459016:EQT459019 EGX459016:EGX459019 DXB459016:DXB459019 DNF459016:DNF459019 DDJ459016:DDJ459019 CTN459016:CTN459019 CJR459016:CJR459019 BZV459016:BZV459019 BPZ459016:BPZ459019 BGD459016:BGD459019 AWH459016:AWH459019 AML459016:AML459019 ACP459016:ACP459019 ST459016:ST459019 IX459016:IX459019 B459016:B459019 WVJ393480:WVJ393483 WLN393480:WLN393483 WBR393480:WBR393483 VRV393480:VRV393483 VHZ393480:VHZ393483 UYD393480:UYD393483 UOH393480:UOH393483 UEL393480:UEL393483 TUP393480:TUP393483 TKT393480:TKT393483 TAX393480:TAX393483 SRB393480:SRB393483 SHF393480:SHF393483 RXJ393480:RXJ393483 RNN393480:RNN393483 RDR393480:RDR393483 QTV393480:QTV393483 QJZ393480:QJZ393483 QAD393480:QAD393483 PQH393480:PQH393483 PGL393480:PGL393483 OWP393480:OWP393483 OMT393480:OMT393483 OCX393480:OCX393483 NTB393480:NTB393483 NJF393480:NJF393483 MZJ393480:MZJ393483 MPN393480:MPN393483 MFR393480:MFR393483 LVV393480:LVV393483 LLZ393480:LLZ393483 LCD393480:LCD393483 KSH393480:KSH393483 KIL393480:KIL393483 JYP393480:JYP393483 JOT393480:JOT393483 JEX393480:JEX393483 IVB393480:IVB393483 ILF393480:ILF393483 IBJ393480:IBJ393483 HRN393480:HRN393483 HHR393480:HHR393483 GXV393480:GXV393483 GNZ393480:GNZ393483 GED393480:GED393483 FUH393480:FUH393483 FKL393480:FKL393483 FAP393480:FAP393483 EQT393480:EQT393483 EGX393480:EGX393483 DXB393480:DXB393483 DNF393480:DNF393483 DDJ393480:DDJ393483 CTN393480:CTN393483 CJR393480:CJR393483 BZV393480:BZV393483 BPZ393480:BPZ393483 BGD393480:BGD393483 AWH393480:AWH393483 AML393480:AML393483 ACP393480:ACP393483 ST393480:ST393483 IX393480:IX393483 B393480:B393483 WVJ327944:WVJ327947 WLN327944:WLN327947 WBR327944:WBR327947 VRV327944:VRV327947 VHZ327944:VHZ327947 UYD327944:UYD327947 UOH327944:UOH327947 UEL327944:UEL327947 TUP327944:TUP327947 TKT327944:TKT327947 TAX327944:TAX327947 SRB327944:SRB327947 SHF327944:SHF327947 RXJ327944:RXJ327947 RNN327944:RNN327947 RDR327944:RDR327947 QTV327944:QTV327947 QJZ327944:QJZ327947 QAD327944:QAD327947 PQH327944:PQH327947 PGL327944:PGL327947 OWP327944:OWP327947 OMT327944:OMT327947 OCX327944:OCX327947 NTB327944:NTB327947 NJF327944:NJF327947 MZJ327944:MZJ327947 MPN327944:MPN327947 MFR327944:MFR327947 LVV327944:LVV327947 LLZ327944:LLZ327947 LCD327944:LCD327947 KSH327944:KSH327947 KIL327944:KIL327947 JYP327944:JYP327947 JOT327944:JOT327947 JEX327944:JEX327947 IVB327944:IVB327947 ILF327944:ILF327947 IBJ327944:IBJ327947 HRN327944:HRN327947 HHR327944:HHR327947 GXV327944:GXV327947 GNZ327944:GNZ327947 GED327944:GED327947 FUH327944:FUH327947 FKL327944:FKL327947 FAP327944:FAP327947 EQT327944:EQT327947 EGX327944:EGX327947 DXB327944:DXB327947 DNF327944:DNF327947 DDJ327944:DDJ327947 CTN327944:CTN327947 CJR327944:CJR327947 BZV327944:BZV327947 BPZ327944:BPZ327947 BGD327944:BGD327947 AWH327944:AWH327947 AML327944:AML327947 ACP327944:ACP327947 ST327944:ST327947 IX327944:IX327947 B327944:B327947 WVJ262408:WVJ262411 WLN262408:WLN262411 WBR262408:WBR262411 VRV262408:VRV262411 VHZ262408:VHZ262411 UYD262408:UYD262411 UOH262408:UOH262411 UEL262408:UEL262411 TUP262408:TUP262411 TKT262408:TKT262411 TAX262408:TAX262411 SRB262408:SRB262411 SHF262408:SHF262411 RXJ262408:RXJ262411 RNN262408:RNN262411 RDR262408:RDR262411 QTV262408:QTV262411 QJZ262408:QJZ262411 QAD262408:QAD262411 PQH262408:PQH262411 PGL262408:PGL262411 OWP262408:OWP262411 OMT262408:OMT262411 OCX262408:OCX262411 NTB262408:NTB262411 NJF262408:NJF262411 MZJ262408:MZJ262411 MPN262408:MPN262411 MFR262408:MFR262411 LVV262408:LVV262411 LLZ262408:LLZ262411 LCD262408:LCD262411 KSH262408:KSH262411 KIL262408:KIL262411 JYP262408:JYP262411 JOT262408:JOT262411 JEX262408:JEX262411 IVB262408:IVB262411 ILF262408:ILF262411 IBJ262408:IBJ262411 HRN262408:HRN262411 HHR262408:HHR262411 GXV262408:GXV262411 GNZ262408:GNZ262411 GED262408:GED262411 FUH262408:FUH262411 FKL262408:FKL262411 FAP262408:FAP262411 EQT262408:EQT262411 EGX262408:EGX262411 DXB262408:DXB262411 DNF262408:DNF262411 DDJ262408:DDJ262411 CTN262408:CTN262411 CJR262408:CJR262411 BZV262408:BZV262411 BPZ262408:BPZ262411 BGD262408:BGD262411 AWH262408:AWH262411 AML262408:AML262411 ACP262408:ACP262411 ST262408:ST262411 IX262408:IX262411 B262408:B262411 WVJ196872:WVJ196875 WLN196872:WLN196875 WBR196872:WBR196875 VRV196872:VRV196875 VHZ196872:VHZ196875 UYD196872:UYD196875 UOH196872:UOH196875 UEL196872:UEL196875 TUP196872:TUP196875 TKT196872:TKT196875 TAX196872:TAX196875 SRB196872:SRB196875 SHF196872:SHF196875 RXJ196872:RXJ196875 RNN196872:RNN196875 RDR196872:RDR196875 QTV196872:QTV196875 QJZ196872:QJZ196875 QAD196872:QAD196875 PQH196872:PQH196875 PGL196872:PGL196875 OWP196872:OWP196875 OMT196872:OMT196875 OCX196872:OCX196875 NTB196872:NTB196875 NJF196872:NJF196875 MZJ196872:MZJ196875 MPN196872:MPN196875 MFR196872:MFR196875 LVV196872:LVV196875 LLZ196872:LLZ196875 LCD196872:LCD196875 KSH196872:KSH196875 KIL196872:KIL196875 JYP196872:JYP196875 JOT196872:JOT196875 JEX196872:JEX196875 IVB196872:IVB196875 ILF196872:ILF196875 IBJ196872:IBJ196875 HRN196872:HRN196875 HHR196872:HHR196875 GXV196872:GXV196875 GNZ196872:GNZ196875 GED196872:GED196875 FUH196872:FUH196875 FKL196872:FKL196875 FAP196872:FAP196875 EQT196872:EQT196875 EGX196872:EGX196875 DXB196872:DXB196875 DNF196872:DNF196875 DDJ196872:DDJ196875 CTN196872:CTN196875 CJR196872:CJR196875 BZV196872:BZV196875 BPZ196872:BPZ196875 BGD196872:BGD196875 AWH196872:AWH196875 AML196872:AML196875 ACP196872:ACP196875 ST196872:ST196875 IX196872:IX196875 B196872:B196875 WVJ131336:WVJ131339 WLN131336:WLN131339 WBR131336:WBR131339 VRV131336:VRV131339 VHZ131336:VHZ131339 UYD131336:UYD131339 UOH131336:UOH131339 UEL131336:UEL131339 TUP131336:TUP131339 TKT131336:TKT131339 TAX131336:TAX131339 SRB131336:SRB131339 SHF131336:SHF131339 RXJ131336:RXJ131339 RNN131336:RNN131339 RDR131336:RDR131339 QTV131336:QTV131339 QJZ131336:QJZ131339 QAD131336:QAD131339 PQH131336:PQH131339 PGL131336:PGL131339 OWP131336:OWP131339 OMT131336:OMT131339 OCX131336:OCX131339 NTB131336:NTB131339 NJF131336:NJF131339 MZJ131336:MZJ131339 MPN131336:MPN131339 MFR131336:MFR131339 LVV131336:LVV131339 LLZ131336:LLZ131339 LCD131336:LCD131339 KSH131336:KSH131339 KIL131336:KIL131339 JYP131336:JYP131339 JOT131336:JOT131339 JEX131336:JEX131339 IVB131336:IVB131339 ILF131336:ILF131339 IBJ131336:IBJ131339 HRN131336:HRN131339 HHR131336:HHR131339 GXV131336:GXV131339 GNZ131336:GNZ131339 GED131336:GED131339 FUH131336:FUH131339 FKL131336:FKL131339 FAP131336:FAP131339 EQT131336:EQT131339 EGX131336:EGX131339 DXB131336:DXB131339 DNF131336:DNF131339 DDJ131336:DDJ131339 CTN131336:CTN131339 CJR131336:CJR131339 BZV131336:BZV131339 BPZ131336:BPZ131339 BGD131336:BGD131339 AWH131336:AWH131339 AML131336:AML131339 ACP131336:ACP131339 ST131336:ST131339 IX131336:IX131339 B131336:B131339 WVJ65800:WVJ65803 WLN65800:WLN65803 WBR65800:WBR65803 VRV65800:VRV65803 VHZ65800:VHZ65803 UYD65800:UYD65803 UOH65800:UOH65803 UEL65800:UEL65803 TUP65800:TUP65803 TKT65800:TKT65803 TAX65800:TAX65803 SRB65800:SRB65803 SHF65800:SHF65803 RXJ65800:RXJ65803 RNN65800:RNN65803 RDR65800:RDR65803 QTV65800:QTV65803 QJZ65800:QJZ65803 QAD65800:QAD65803 PQH65800:PQH65803 PGL65800:PGL65803 OWP65800:OWP65803 OMT65800:OMT65803 OCX65800:OCX65803 NTB65800:NTB65803 NJF65800:NJF65803 MZJ65800:MZJ65803 MPN65800:MPN65803 MFR65800:MFR65803 LVV65800:LVV65803 LLZ65800:LLZ65803 LCD65800:LCD65803 KSH65800:KSH65803 KIL65800:KIL65803 JYP65800:JYP65803 JOT65800:JOT65803 JEX65800:JEX65803 IVB65800:IVB65803 ILF65800:ILF65803 IBJ65800:IBJ65803 HRN65800:HRN65803 HHR65800:HHR65803 GXV65800:GXV65803 GNZ65800:GNZ65803 GED65800:GED65803 FUH65800:FUH65803 FKL65800:FKL65803 FAP65800:FAP65803 EQT65800:EQT65803 EGX65800:EGX65803 DXB65800:DXB65803 DNF65800:DNF65803 DDJ65800:DDJ65803 CTN65800:CTN65803 CJR65800:CJR65803 BZV65800:BZV65803 BPZ65800:BPZ65803 BGD65800:BGD65803 AWH65800:AWH65803 AML65800:AML65803 ACP65800:ACP65803 ST65800:ST65803 IX65800:IX65803 B65800:B65803 WVJ264:WVJ267 WLN264:WLN267 WBR264:WBR267 VRV264:VRV267 VHZ264:VHZ267 UYD264:UYD267 UOH264:UOH267 UEL264:UEL267 TUP264:TUP267 TKT264:TKT267 TAX264:TAX267 SRB264:SRB267 SHF264:SHF267 RXJ264:RXJ267 RNN264:RNN267 RDR264:RDR267 QTV264:QTV267 QJZ264:QJZ267 QAD264:QAD267 PQH264:PQH267 PGL264:PGL267 OWP264:OWP267 OMT264:OMT267 OCX264:OCX267 NTB264:NTB267 NJF264:NJF267 MZJ264:MZJ267 MPN264:MPN267 MFR264:MFR267 LVV264:LVV267 LLZ264:LLZ267 LCD264:LCD267 KSH264:KSH267 KIL264:KIL267 JYP264:JYP267 JOT264:JOT267 JEX264:JEX267 IVB264:IVB267 ILF264:ILF267 IBJ264:IBJ267 HRN264:HRN267 HHR264:HHR267 GXV264:GXV267 GNZ264:GNZ267 GED264:GED267 FUH264:FUH267 FKL264:FKL267 FAP264:FAP267 EQT264:EQT267 EGX264:EGX267 DXB264:DXB267 DNF264:DNF267 DDJ264:DDJ267 CTN264:CTN267 CJR264:CJR267 BZV264:BZV267 BPZ264:BPZ267 BGD264:BGD267 AWH264:AWH267 AML264:AML267 ACP264:ACP267 ST264:ST267 IX264:IX267" xr:uid="{92A4D3C6-3406-46B7-89AE-8D3C5AD1F8B3}">
      <formula1>$M$2:$M$28</formula1>
    </dataValidation>
    <dataValidation type="list" allowBlank="1" showInputMessage="1" showErrorMessage="1" sqref="C255 WVK983295 WLO983295 WBS983295 VRW983295 VIA983295 UYE983295 UOI983295 UEM983295 TUQ983295 TKU983295 TAY983295 SRC983295 SHG983295 RXK983295 RNO983295 RDS983295 QTW983295 QKA983295 QAE983295 PQI983295 PGM983295 OWQ983295 OMU983295 OCY983295 NTC983295 NJG983295 MZK983295 MPO983295 MFS983295 LVW983295 LMA983295 LCE983295 KSI983295 KIM983295 JYQ983295 JOU983295 JEY983295 IVC983295 ILG983295 IBK983295 HRO983295 HHS983295 GXW983295 GOA983295 GEE983295 FUI983295 FKM983295 FAQ983295 EQU983295 EGY983295 DXC983295 DNG983295 DDK983295 CTO983295 CJS983295 BZW983295 BQA983295 BGE983295 AWI983295 AMM983295 ACQ983295 SU983295 IY983295 C983295 WVK917759 WLO917759 WBS917759 VRW917759 VIA917759 UYE917759 UOI917759 UEM917759 TUQ917759 TKU917759 TAY917759 SRC917759 SHG917759 RXK917759 RNO917759 RDS917759 QTW917759 QKA917759 QAE917759 PQI917759 PGM917759 OWQ917759 OMU917759 OCY917759 NTC917759 NJG917759 MZK917759 MPO917759 MFS917759 LVW917759 LMA917759 LCE917759 KSI917759 KIM917759 JYQ917759 JOU917759 JEY917759 IVC917759 ILG917759 IBK917759 HRO917759 HHS917759 GXW917759 GOA917759 GEE917759 FUI917759 FKM917759 FAQ917759 EQU917759 EGY917759 DXC917759 DNG917759 DDK917759 CTO917759 CJS917759 BZW917759 BQA917759 BGE917759 AWI917759 AMM917759 ACQ917759 SU917759 IY917759 C917759 WVK852223 WLO852223 WBS852223 VRW852223 VIA852223 UYE852223 UOI852223 UEM852223 TUQ852223 TKU852223 TAY852223 SRC852223 SHG852223 RXK852223 RNO852223 RDS852223 QTW852223 QKA852223 QAE852223 PQI852223 PGM852223 OWQ852223 OMU852223 OCY852223 NTC852223 NJG852223 MZK852223 MPO852223 MFS852223 LVW852223 LMA852223 LCE852223 KSI852223 KIM852223 JYQ852223 JOU852223 JEY852223 IVC852223 ILG852223 IBK852223 HRO852223 HHS852223 GXW852223 GOA852223 GEE852223 FUI852223 FKM852223 FAQ852223 EQU852223 EGY852223 DXC852223 DNG852223 DDK852223 CTO852223 CJS852223 BZW852223 BQA852223 BGE852223 AWI852223 AMM852223 ACQ852223 SU852223 IY852223 C852223 WVK786687 WLO786687 WBS786687 VRW786687 VIA786687 UYE786687 UOI786687 UEM786687 TUQ786687 TKU786687 TAY786687 SRC786687 SHG786687 RXK786687 RNO786687 RDS786687 QTW786687 QKA786687 QAE786687 PQI786687 PGM786687 OWQ786687 OMU786687 OCY786687 NTC786687 NJG786687 MZK786687 MPO786687 MFS786687 LVW786687 LMA786687 LCE786687 KSI786687 KIM786687 JYQ786687 JOU786687 JEY786687 IVC786687 ILG786687 IBK786687 HRO786687 HHS786687 GXW786687 GOA786687 GEE786687 FUI786687 FKM786687 FAQ786687 EQU786687 EGY786687 DXC786687 DNG786687 DDK786687 CTO786687 CJS786687 BZW786687 BQA786687 BGE786687 AWI786687 AMM786687 ACQ786687 SU786687 IY786687 C786687 WVK721151 WLO721151 WBS721151 VRW721151 VIA721151 UYE721151 UOI721151 UEM721151 TUQ721151 TKU721151 TAY721151 SRC721151 SHG721151 RXK721151 RNO721151 RDS721151 QTW721151 QKA721151 QAE721151 PQI721151 PGM721151 OWQ721151 OMU721151 OCY721151 NTC721151 NJG721151 MZK721151 MPO721151 MFS721151 LVW721151 LMA721151 LCE721151 KSI721151 KIM721151 JYQ721151 JOU721151 JEY721151 IVC721151 ILG721151 IBK721151 HRO721151 HHS721151 GXW721151 GOA721151 GEE721151 FUI721151 FKM721151 FAQ721151 EQU721151 EGY721151 DXC721151 DNG721151 DDK721151 CTO721151 CJS721151 BZW721151 BQA721151 BGE721151 AWI721151 AMM721151 ACQ721151 SU721151 IY721151 C721151 WVK655615 WLO655615 WBS655615 VRW655615 VIA655615 UYE655615 UOI655615 UEM655615 TUQ655615 TKU655615 TAY655615 SRC655615 SHG655615 RXK655615 RNO655615 RDS655615 QTW655615 QKA655615 QAE655615 PQI655615 PGM655615 OWQ655615 OMU655615 OCY655615 NTC655615 NJG655615 MZK655615 MPO655615 MFS655615 LVW655615 LMA655615 LCE655615 KSI655615 KIM655615 JYQ655615 JOU655615 JEY655615 IVC655615 ILG655615 IBK655615 HRO655615 HHS655615 GXW655615 GOA655615 GEE655615 FUI655615 FKM655615 FAQ655615 EQU655615 EGY655615 DXC655615 DNG655615 DDK655615 CTO655615 CJS655615 BZW655615 BQA655615 BGE655615 AWI655615 AMM655615 ACQ655615 SU655615 IY655615 C655615 WVK590079 WLO590079 WBS590079 VRW590079 VIA590079 UYE590079 UOI590079 UEM590079 TUQ590079 TKU590079 TAY590079 SRC590079 SHG590079 RXK590079 RNO590079 RDS590079 QTW590079 QKA590079 QAE590079 PQI590079 PGM590079 OWQ590079 OMU590079 OCY590079 NTC590079 NJG590079 MZK590079 MPO590079 MFS590079 LVW590079 LMA590079 LCE590079 KSI590079 KIM590079 JYQ590079 JOU590079 JEY590079 IVC590079 ILG590079 IBK590079 HRO590079 HHS590079 GXW590079 GOA590079 GEE590079 FUI590079 FKM590079 FAQ590079 EQU590079 EGY590079 DXC590079 DNG590079 DDK590079 CTO590079 CJS590079 BZW590079 BQA590079 BGE590079 AWI590079 AMM590079 ACQ590079 SU590079 IY590079 C590079 WVK524543 WLO524543 WBS524543 VRW524543 VIA524543 UYE524543 UOI524543 UEM524543 TUQ524543 TKU524543 TAY524543 SRC524543 SHG524543 RXK524543 RNO524543 RDS524543 QTW524543 QKA524543 QAE524543 PQI524543 PGM524543 OWQ524543 OMU524543 OCY524543 NTC524543 NJG524543 MZK524543 MPO524543 MFS524543 LVW524543 LMA524543 LCE524543 KSI524543 KIM524543 JYQ524543 JOU524543 JEY524543 IVC524543 ILG524543 IBK524543 HRO524543 HHS524543 GXW524543 GOA524543 GEE524543 FUI524543 FKM524543 FAQ524543 EQU524543 EGY524543 DXC524543 DNG524543 DDK524543 CTO524543 CJS524543 BZW524543 BQA524543 BGE524543 AWI524543 AMM524543 ACQ524543 SU524543 IY524543 C524543 WVK459007 WLO459007 WBS459007 VRW459007 VIA459007 UYE459007 UOI459007 UEM459007 TUQ459007 TKU459007 TAY459007 SRC459007 SHG459007 RXK459007 RNO459007 RDS459007 QTW459007 QKA459007 QAE459007 PQI459007 PGM459007 OWQ459007 OMU459007 OCY459007 NTC459007 NJG459007 MZK459007 MPO459007 MFS459007 LVW459007 LMA459007 LCE459007 KSI459007 KIM459007 JYQ459007 JOU459007 JEY459007 IVC459007 ILG459007 IBK459007 HRO459007 HHS459007 GXW459007 GOA459007 GEE459007 FUI459007 FKM459007 FAQ459007 EQU459007 EGY459007 DXC459007 DNG459007 DDK459007 CTO459007 CJS459007 BZW459007 BQA459007 BGE459007 AWI459007 AMM459007 ACQ459007 SU459007 IY459007 C459007 WVK393471 WLO393471 WBS393471 VRW393471 VIA393471 UYE393471 UOI393471 UEM393471 TUQ393471 TKU393471 TAY393471 SRC393471 SHG393471 RXK393471 RNO393471 RDS393471 QTW393471 QKA393471 QAE393471 PQI393471 PGM393471 OWQ393471 OMU393471 OCY393471 NTC393471 NJG393471 MZK393471 MPO393471 MFS393471 LVW393471 LMA393471 LCE393471 KSI393471 KIM393471 JYQ393471 JOU393471 JEY393471 IVC393471 ILG393471 IBK393471 HRO393471 HHS393471 GXW393471 GOA393471 GEE393471 FUI393471 FKM393471 FAQ393471 EQU393471 EGY393471 DXC393471 DNG393471 DDK393471 CTO393471 CJS393471 BZW393471 BQA393471 BGE393471 AWI393471 AMM393471 ACQ393471 SU393471 IY393471 C393471 WVK327935 WLO327935 WBS327935 VRW327935 VIA327935 UYE327935 UOI327935 UEM327935 TUQ327935 TKU327935 TAY327935 SRC327935 SHG327935 RXK327935 RNO327935 RDS327935 QTW327935 QKA327935 QAE327935 PQI327935 PGM327935 OWQ327935 OMU327935 OCY327935 NTC327935 NJG327935 MZK327935 MPO327935 MFS327935 LVW327935 LMA327935 LCE327935 KSI327935 KIM327935 JYQ327935 JOU327935 JEY327935 IVC327935 ILG327935 IBK327935 HRO327935 HHS327935 GXW327935 GOA327935 GEE327935 FUI327935 FKM327935 FAQ327935 EQU327935 EGY327935 DXC327935 DNG327935 DDK327935 CTO327935 CJS327935 BZW327935 BQA327935 BGE327935 AWI327935 AMM327935 ACQ327935 SU327935 IY327935 C327935 WVK262399 WLO262399 WBS262399 VRW262399 VIA262399 UYE262399 UOI262399 UEM262399 TUQ262399 TKU262399 TAY262399 SRC262399 SHG262399 RXK262399 RNO262399 RDS262399 QTW262399 QKA262399 QAE262399 PQI262399 PGM262399 OWQ262399 OMU262399 OCY262399 NTC262399 NJG262399 MZK262399 MPO262399 MFS262399 LVW262399 LMA262399 LCE262399 KSI262399 KIM262399 JYQ262399 JOU262399 JEY262399 IVC262399 ILG262399 IBK262399 HRO262399 HHS262399 GXW262399 GOA262399 GEE262399 FUI262399 FKM262399 FAQ262399 EQU262399 EGY262399 DXC262399 DNG262399 DDK262399 CTO262399 CJS262399 BZW262399 BQA262399 BGE262399 AWI262399 AMM262399 ACQ262399 SU262399 IY262399 C262399 WVK196863 WLO196863 WBS196863 VRW196863 VIA196863 UYE196863 UOI196863 UEM196863 TUQ196863 TKU196863 TAY196863 SRC196863 SHG196863 RXK196863 RNO196863 RDS196863 QTW196863 QKA196863 QAE196863 PQI196863 PGM196863 OWQ196863 OMU196863 OCY196863 NTC196863 NJG196863 MZK196863 MPO196863 MFS196863 LVW196863 LMA196863 LCE196863 KSI196863 KIM196863 JYQ196863 JOU196863 JEY196863 IVC196863 ILG196863 IBK196863 HRO196863 HHS196863 GXW196863 GOA196863 GEE196863 FUI196863 FKM196863 FAQ196863 EQU196863 EGY196863 DXC196863 DNG196863 DDK196863 CTO196863 CJS196863 BZW196863 BQA196863 BGE196863 AWI196863 AMM196863 ACQ196863 SU196863 IY196863 C196863 WVK131327 WLO131327 WBS131327 VRW131327 VIA131327 UYE131327 UOI131327 UEM131327 TUQ131327 TKU131327 TAY131327 SRC131327 SHG131327 RXK131327 RNO131327 RDS131327 QTW131327 QKA131327 QAE131327 PQI131327 PGM131327 OWQ131327 OMU131327 OCY131327 NTC131327 NJG131327 MZK131327 MPO131327 MFS131327 LVW131327 LMA131327 LCE131327 KSI131327 KIM131327 JYQ131327 JOU131327 JEY131327 IVC131327 ILG131327 IBK131327 HRO131327 HHS131327 GXW131327 GOA131327 GEE131327 FUI131327 FKM131327 FAQ131327 EQU131327 EGY131327 DXC131327 DNG131327 DDK131327 CTO131327 CJS131327 BZW131327 BQA131327 BGE131327 AWI131327 AMM131327 ACQ131327 SU131327 IY131327 C131327 WVK65791 WLO65791 WBS65791 VRW65791 VIA65791 UYE65791 UOI65791 UEM65791 TUQ65791 TKU65791 TAY65791 SRC65791 SHG65791 RXK65791 RNO65791 RDS65791 QTW65791 QKA65791 QAE65791 PQI65791 PGM65791 OWQ65791 OMU65791 OCY65791 NTC65791 NJG65791 MZK65791 MPO65791 MFS65791 LVW65791 LMA65791 LCE65791 KSI65791 KIM65791 JYQ65791 JOU65791 JEY65791 IVC65791 ILG65791 IBK65791 HRO65791 HHS65791 GXW65791 GOA65791 GEE65791 FUI65791 FKM65791 FAQ65791 EQU65791 EGY65791 DXC65791 DNG65791 DDK65791 CTO65791 CJS65791 BZW65791 BQA65791 BGE65791 AWI65791 AMM65791 ACQ65791 SU65791 IY65791 C65791 WVK255 WLO255 WBS255 VRW255 VIA255 UYE255 UOI255 UEM255 TUQ255 TKU255 TAY255 SRC255 SHG255 RXK255 RNO255 RDS255 QTW255 QKA255 QAE255 PQI255 PGM255 OWQ255 OMU255 OCY255 NTC255 NJG255 MZK255 MPO255 MFS255 LVW255 LMA255 LCE255 KSI255 KIM255 JYQ255 JOU255 JEY255 IVC255 ILG255 IBK255 HRO255 HHS255 GXW255 GOA255 GEE255 FUI255 FKM255 FAQ255 EQU255 EGY255 DXC255 DNG255 DDK255 CTO255 CJS255 BZW255 BQA255 BGE255 AWI255 AMM255 ACQ255 SU255 IY255" xr:uid="{A72304BD-5D5B-430E-9BEB-6314757FD49F}">
      <formula1>$G$2:$G$15</formula1>
    </dataValidation>
    <dataValidation type="list" allowBlank="1" showInputMessage="1" showErrorMessage="1" sqref="L277:L307 WVT983317:WVT983347 WLX983317:WLX983347 WCB983317:WCB983347 VSF983317:VSF983347 VIJ983317:VIJ983347 UYN983317:UYN983347 UOR983317:UOR983347 UEV983317:UEV983347 TUZ983317:TUZ983347 TLD983317:TLD983347 TBH983317:TBH983347 SRL983317:SRL983347 SHP983317:SHP983347 RXT983317:RXT983347 RNX983317:RNX983347 REB983317:REB983347 QUF983317:QUF983347 QKJ983317:QKJ983347 QAN983317:QAN983347 PQR983317:PQR983347 PGV983317:PGV983347 OWZ983317:OWZ983347 OND983317:OND983347 ODH983317:ODH983347 NTL983317:NTL983347 NJP983317:NJP983347 MZT983317:MZT983347 MPX983317:MPX983347 MGB983317:MGB983347 LWF983317:LWF983347 LMJ983317:LMJ983347 LCN983317:LCN983347 KSR983317:KSR983347 KIV983317:KIV983347 JYZ983317:JYZ983347 JPD983317:JPD983347 JFH983317:JFH983347 IVL983317:IVL983347 ILP983317:ILP983347 IBT983317:IBT983347 HRX983317:HRX983347 HIB983317:HIB983347 GYF983317:GYF983347 GOJ983317:GOJ983347 GEN983317:GEN983347 FUR983317:FUR983347 FKV983317:FKV983347 FAZ983317:FAZ983347 ERD983317:ERD983347 EHH983317:EHH983347 DXL983317:DXL983347 DNP983317:DNP983347 DDT983317:DDT983347 CTX983317:CTX983347 CKB983317:CKB983347 CAF983317:CAF983347 BQJ983317:BQJ983347 BGN983317:BGN983347 AWR983317:AWR983347 AMV983317:AMV983347 ACZ983317:ACZ983347 TD983317:TD983347 JH983317:JH983347 L983317:L983347 WVT917781:WVT917811 WLX917781:WLX917811 WCB917781:WCB917811 VSF917781:VSF917811 VIJ917781:VIJ917811 UYN917781:UYN917811 UOR917781:UOR917811 UEV917781:UEV917811 TUZ917781:TUZ917811 TLD917781:TLD917811 TBH917781:TBH917811 SRL917781:SRL917811 SHP917781:SHP917811 RXT917781:RXT917811 RNX917781:RNX917811 REB917781:REB917811 QUF917781:QUF917811 QKJ917781:QKJ917811 QAN917781:QAN917811 PQR917781:PQR917811 PGV917781:PGV917811 OWZ917781:OWZ917811 OND917781:OND917811 ODH917781:ODH917811 NTL917781:NTL917811 NJP917781:NJP917811 MZT917781:MZT917811 MPX917781:MPX917811 MGB917781:MGB917811 LWF917781:LWF917811 LMJ917781:LMJ917811 LCN917781:LCN917811 KSR917781:KSR917811 KIV917781:KIV917811 JYZ917781:JYZ917811 JPD917781:JPD917811 JFH917781:JFH917811 IVL917781:IVL917811 ILP917781:ILP917811 IBT917781:IBT917811 HRX917781:HRX917811 HIB917781:HIB917811 GYF917781:GYF917811 GOJ917781:GOJ917811 GEN917781:GEN917811 FUR917781:FUR917811 FKV917781:FKV917811 FAZ917781:FAZ917811 ERD917781:ERD917811 EHH917781:EHH917811 DXL917781:DXL917811 DNP917781:DNP917811 DDT917781:DDT917811 CTX917781:CTX917811 CKB917781:CKB917811 CAF917781:CAF917811 BQJ917781:BQJ917811 BGN917781:BGN917811 AWR917781:AWR917811 AMV917781:AMV917811 ACZ917781:ACZ917811 TD917781:TD917811 JH917781:JH917811 L917781:L917811 WVT852245:WVT852275 WLX852245:WLX852275 WCB852245:WCB852275 VSF852245:VSF852275 VIJ852245:VIJ852275 UYN852245:UYN852275 UOR852245:UOR852275 UEV852245:UEV852275 TUZ852245:TUZ852275 TLD852245:TLD852275 TBH852245:TBH852275 SRL852245:SRL852275 SHP852245:SHP852275 RXT852245:RXT852275 RNX852245:RNX852275 REB852245:REB852275 QUF852245:QUF852275 QKJ852245:QKJ852275 QAN852245:QAN852275 PQR852245:PQR852275 PGV852245:PGV852275 OWZ852245:OWZ852275 OND852245:OND852275 ODH852245:ODH852275 NTL852245:NTL852275 NJP852245:NJP852275 MZT852245:MZT852275 MPX852245:MPX852275 MGB852245:MGB852275 LWF852245:LWF852275 LMJ852245:LMJ852275 LCN852245:LCN852275 KSR852245:KSR852275 KIV852245:KIV852275 JYZ852245:JYZ852275 JPD852245:JPD852275 JFH852245:JFH852275 IVL852245:IVL852275 ILP852245:ILP852275 IBT852245:IBT852275 HRX852245:HRX852275 HIB852245:HIB852275 GYF852245:GYF852275 GOJ852245:GOJ852275 GEN852245:GEN852275 FUR852245:FUR852275 FKV852245:FKV852275 FAZ852245:FAZ852275 ERD852245:ERD852275 EHH852245:EHH852275 DXL852245:DXL852275 DNP852245:DNP852275 DDT852245:DDT852275 CTX852245:CTX852275 CKB852245:CKB852275 CAF852245:CAF852275 BQJ852245:BQJ852275 BGN852245:BGN852275 AWR852245:AWR852275 AMV852245:AMV852275 ACZ852245:ACZ852275 TD852245:TD852275 JH852245:JH852275 L852245:L852275 WVT786709:WVT786739 WLX786709:WLX786739 WCB786709:WCB786739 VSF786709:VSF786739 VIJ786709:VIJ786739 UYN786709:UYN786739 UOR786709:UOR786739 UEV786709:UEV786739 TUZ786709:TUZ786739 TLD786709:TLD786739 TBH786709:TBH786739 SRL786709:SRL786739 SHP786709:SHP786739 RXT786709:RXT786739 RNX786709:RNX786739 REB786709:REB786739 QUF786709:QUF786739 QKJ786709:QKJ786739 QAN786709:QAN786739 PQR786709:PQR786739 PGV786709:PGV786739 OWZ786709:OWZ786739 OND786709:OND786739 ODH786709:ODH786739 NTL786709:NTL786739 NJP786709:NJP786739 MZT786709:MZT786739 MPX786709:MPX786739 MGB786709:MGB786739 LWF786709:LWF786739 LMJ786709:LMJ786739 LCN786709:LCN786739 KSR786709:KSR786739 KIV786709:KIV786739 JYZ786709:JYZ786739 JPD786709:JPD786739 JFH786709:JFH786739 IVL786709:IVL786739 ILP786709:ILP786739 IBT786709:IBT786739 HRX786709:HRX786739 HIB786709:HIB786739 GYF786709:GYF786739 GOJ786709:GOJ786739 GEN786709:GEN786739 FUR786709:FUR786739 FKV786709:FKV786739 FAZ786709:FAZ786739 ERD786709:ERD786739 EHH786709:EHH786739 DXL786709:DXL786739 DNP786709:DNP786739 DDT786709:DDT786739 CTX786709:CTX786739 CKB786709:CKB786739 CAF786709:CAF786739 BQJ786709:BQJ786739 BGN786709:BGN786739 AWR786709:AWR786739 AMV786709:AMV786739 ACZ786709:ACZ786739 TD786709:TD786739 JH786709:JH786739 L786709:L786739 WVT721173:WVT721203 WLX721173:WLX721203 WCB721173:WCB721203 VSF721173:VSF721203 VIJ721173:VIJ721203 UYN721173:UYN721203 UOR721173:UOR721203 UEV721173:UEV721203 TUZ721173:TUZ721203 TLD721173:TLD721203 TBH721173:TBH721203 SRL721173:SRL721203 SHP721173:SHP721203 RXT721173:RXT721203 RNX721173:RNX721203 REB721173:REB721203 QUF721173:QUF721203 QKJ721173:QKJ721203 QAN721173:QAN721203 PQR721173:PQR721203 PGV721173:PGV721203 OWZ721173:OWZ721203 OND721173:OND721203 ODH721173:ODH721203 NTL721173:NTL721203 NJP721173:NJP721203 MZT721173:MZT721203 MPX721173:MPX721203 MGB721173:MGB721203 LWF721173:LWF721203 LMJ721173:LMJ721203 LCN721173:LCN721203 KSR721173:KSR721203 KIV721173:KIV721203 JYZ721173:JYZ721203 JPD721173:JPD721203 JFH721173:JFH721203 IVL721173:IVL721203 ILP721173:ILP721203 IBT721173:IBT721203 HRX721173:HRX721203 HIB721173:HIB721203 GYF721173:GYF721203 GOJ721173:GOJ721203 GEN721173:GEN721203 FUR721173:FUR721203 FKV721173:FKV721203 FAZ721173:FAZ721203 ERD721173:ERD721203 EHH721173:EHH721203 DXL721173:DXL721203 DNP721173:DNP721203 DDT721173:DDT721203 CTX721173:CTX721203 CKB721173:CKB721203 CAF721173:CAF721203 BQJ721173:BQJ721203 BGN721173:BGN721203 AWR721173:AWR721203 AMV721173:AMV721203 ACZ721173:ACZ721203 TD721173:TD721203 JH721173:JH721203 L721173:L721203 WVT655637:WVT655667 WLX655637:WLX655667 WCB655637:WCB655667 VSF655637:VSF655667 VIJ655637:VIJ655667 UYN655637:UYN655667 UOR655637:UOR655667 UEV655637:UEV655667 TUZ655637:TUZ655667 TLD655637:TLD655667 TBH655637:TBH655667 SRL655637:SRL655667 SHP655637:SHP655667 RXT655637:RXT655667 RNX655637:RNX655667 REB655637:REB655667 QUF655637:QUF655667 QKJ655637:QKJ655667 QAN655637:QAN655667 PQR655637:PQR655667 PGV655637:PGV655667 OWZ655637:OWZ655667 OND655637:OND655667 ODH655637:ODH655667 NTL655637:NTL655667 NJP655637:NJP655667 MZT655637:MZT655667 MPX655637:MPX655667 MGB655637:MGB655667 LWF655637:LWF655667 LMJ655637:LMJ655667 LCN655637:LCN655667 KSR655637:KSR655667 KIV655637:KIV655667 JYZ655637:JYZ655667 JPD655637:JPD655667 JFH655637:JFH655667 IVL655637:IVL655667 ILP655637:ILP655667 IBT655637:IBT655667 HRX655637:HRX655667 HIB655637:HIB655667 GYF655637:GYF655667 GOJ655637:GOJ655667 GEN655637:GEN655667 FUR655637:FUR655667 FKV655637:FKV655667 FAZ655637:FAZ655667 ERD655637:ERD655667 EHH655637:EHH655667 DXL655637:DXL655667 DNP655637:DNP655667 DDT655637:DDT655667 CTX655637:CTX655667 CKB655637:CKB655667 CAF655637:CAF655667 BQJ655637:BQJ655667 BGN655637:BGN655667 AWR655637:AWR655667 AMV655637:AMV655667 ACZ655637:ACZ655667 TD655637:TD655667 JH655637:JH655667 L655637:L655667 WVT590101:WVT590131 WLX590101:WLX590131 WCB590101:WCB590131 VSF590101:VSF590131 VIJ590101:VIJ590131 UYN590101:UYN590131 UOR590101:UOR590131 UEV590101:UEV590131 TUZ590101:TUZ590131 TLD590101:TLD590131 TBH590101:TBH590131 SRL590101:SRL590131 SHP590101:SHP590131 RXT590101:RXT590131 RNX590101:RNX590131 REB590101:REB590131 QUF590101:QUF590131 QKJ590101:QKJ590131 QAN590101:QAN590131 PQR590101:PQR590131 PGV590101:PGV590131 OWZ590101:OWZ590131 OND590101:OND590131 ODH590101:ODH590131 NTL590101:NTL590131 NJP590101:NJP590131 MZT590101:MZT590131 MPX590101:MPX590131 MGB590101:MGB590131 LWF590101:LWF590131 LMJ590101:LMJ590131 LCN590101:LCN590131 KSR590101:KSR590131 KIV590101:KIV590131 JYZ590101:JYZ590131 JPD590101:JPD590131 JFH590101:JFH590131 IVL590101:IVL590131 ILP590101:ILP590131 IBT590101:IBT590131 HRX590101:HRX590131 HIB590101:HIB590131 GYF590101:GYF590131 GOJ590101:GOJ590131 GEN590101:GEN590131 FUR590101:FUR590131 FKV590101:FKV590131 FAZ590101:FAZ590131 ERD590101:ERD590131 EHH590101:EHH590131 DXL590101:DXL590131 DNP590101:DNP590131 DDT590101:DDT590131 CTX590101:CTX590131 CKB590101:CKB590131 CAF590101:CAF590131 BQJ590101:BQJ590131 BGN590101:BGN590131 AWR590101:AWR590131 AMV590101:AMV590131 ACZ590101:ACZ590131 TD590101:TD590131 JH590101:JH590131 L590101:L590131 WVT524565:WVT524595 WLX524565:WLX524595 WCB524565:WCB524595 VSF524565:VSF524595 VIJ524565:VIJ524595 UYN524565:UYN524595 UOR524565:UOR524595 UEV524565:UEV524595 TUZ524565:TUZ524595 TLD524565:TLD524595 TBH524565:TBH524595 SRL524565:SRL524595 SHP524565:SHP524595 RXT524565:RXT524595 RNX524565:RNX524595 REB524565:REB524595 QUF524565:QUF524595 QKJ524565:QKJ524595 QAN524565:QAN524595 PQR524565:PQR524595 PGV524565:PGV524595 OWZ524565:OWZ524595 OND524565:OND524595 ODH524565:ODH524595 NTL524565:NTL524595 NJP524565:NJP524595 MZT524565:MZT524595 MPX524565:MPX524595 MGB524565:MGB524595 LWF524565:LWF524595 LMJ524565:LMJ524595 LCN524565:LCN524595 KSR524565:KSR524595 KIV524565:KIV524595 JYZ524565:JYZ524595 JPD524565:JPD524595 JFH524565:JFH524595 IVL524565:IVL524595 ILP524565:ILP524595 IBT524565:IBT524595 HRX524565:HRX524595 HIB524565:HIB524595 GYF524565:GYF524595 GOJ524565:GOJ524595 GEN524565:GEN524595 FUR524565:FUR524595 FKV524565:FKV524595 FAZ524565:FAZ524595 ERD524565:ERD524595 EHH524565:EHH524595 DXL524565:DXL524595 DNP524565:DNP524595 DDT524565:DDT524595 CTX524565:CTX524595 CKB524565:CKB524595 CAF524565:CAF524595 BQJ524565:BQJ524595 BGN524565:BGN524595 AWR524565:AWR524595 AMV524565:AMV524595 ACZ524565:ACZ524595 TD524565:TD524595 JH524565:JH524595 L524565:L524595 WVT459029:WVT459059 WLX459029:WLX459059 WCB459029:WCB459059 VSF459029:VSF459059 VIJ459029:VIJ459059 UYN459029:UYN459059 UOR459029:UOR459059 UEV459029:UEV459059 TUZ459029:TUZ459059 TLD459029:TLD459059 TBH459029:TBH459059 SRL459029:SRL459059 SHP459029:SHP459059 RXT459029:RXT459059 RNX459029:RNX459059 REB459029:REB459059 QUF459029:QUF459059 QKJ459029:QKJ459059 QAN459029:QAN459059 PQR459029:PQR459059 PGV459029:PGV459059 OWZ459029:OWZ459059 OND459029:OND459059 ODH459029:ODH459059 NTL459029:NTL459059 NJP459029:NJP459059 MZT459029:MZT459059 MPX459029:MPX459059 MGB459029:MGB459059 LWF459029:LWF459059 LMJ459029:LMJ459059 LCN459029:LCN459059 KSR459029:KSR459059 KIV459029:KIV459059 JYZ459029:JYZ459059 JPD459029:JPD459059 JFH459029:JFH459059 IVL459029:IVL459059 ILP459029:ILP459059 IBT459029:IBT459059 HRX459029:HRX459059 HIB459029:HIB459059 GYF459029:GYF459059 GOJ459029:GOJ459059 GEN459029:GEN459059 FUR459029:FUR459059 FKV459029:FKV459059 FAZ459029:FAZ459059 ERD459029:ERD459059 EHH459029:EHH459059 DXL459029:DXL459059 DNP459029:DNP459059 DDT459029:DDT459059 CTX459029:CTX459059 CKB459029:CKB459059 CAF459029:CAF459059 BQJ459029:BQJ459059 BGN459029:BGN459059 AWR459029:AWR459059 AMV459029:AMV459059 ACZ459029:ACZ459059 TD459029:TD459059 JH459029:JH459059 L459029:L459059 WVT393493:WVT393523 WLX393493:WLX393523 WCB393493:WCB393523 VSF393493:VSF393523 VIJ393493:VIJ393523 UYN393493:UYN393523 UOR393493:UOR393523 UEV393493:UEV393523 TUZ393493:TUZ393523 TLD393493:TLD393523 TBH393493:TBH393523 SRL393493:SRL393523 SHP393493:SHP393523 RXT393493:RXT393523 RNX393493:RNX393523 REB393493:REB393523 QUF393493:QUF393523 QKJ393493:QKJ393523 QAN393493:QAN393523 PQR393493:PQR393523 PGV393493:PGV393523 OWZ393493:OWZ393523 OND393493:OND393523 ODH393493:ODH393523 NTL393493:NTL393523 NJP393493:NJP393523 MZT393493:MZT393523 MPX393493:MPX393523 MGB393493:MGB393523 LWF393493:LWF393523 LMJ393493:LMJ393523 LCN393493:LCN393523 KSR393493:KSR393523 KIV393493:KIV393523 JYZ393493:JYZ393523 JPD393493:JPD393523 JFH393493:JFH393523 IVL393493:IVL393523 ILP393493:ILP393523 IBT393493:IBT393523 HRX393493:HRX393523 HIB393493:HIB393523 GYF393493:GYF393523 GOJ393493:GOJ393523 GEN393493:GEN393523 FUR393493:FUR393523 FKV393493:FKV393523 FAZ393493:FAZ393523 ERD393493:ERD393523 EHH393493:EHH393523 DXL393493:DXL393523 DNP393493:DNP393523 DDT393493:DDT393523 CTX393493:CTX393523 CKB393493:CKB393523 CAF393493:CAF393523 BQJ393493:BQJ393523 BGN393493:BGN393523 AWR393493:AWR393523 AMV393493:AMV393523 ACZ393493:ACZ393523 TD393493:TD393523 JH393493:JH393523 L393493:L393523 WVT327957:WVT327987 WLX327957:WLX327987 WCB327957:WCB327987 VSF327957:VSF327987 VIJ327957:VIJ327987 UYN327957:UYN327987 UOR327957:UOR327987 UEV327957:UEV327987 TUZ327957:TUZ327987 TLD327957:TLD327987 TBH327957:TBH327987 SRL327957:SRL327987 SHP327957:SHP327987 RXT327957:RXT327987 RNX327957:RNX327987 REB327957:REB327987 QUF327957:QUF327987 QKJ327957:QKJ327987 QAN327957:QAN327987 PQR327957:PQR327987 PGV327957:PGV327987 OWZ327957:OWZ327987 OND327957:OND327987 ODH327957:ODH327987 NTL327957:NTL327987 NJP327957:NJP327987 MZT327957:MZT327987 MPX327957:MPX327987 MGB327957:MGB327987 LWF327957:LWF327987 LMJ327957:LMJ327987 LCN327957:LCN327987 KSR327957:KSR327987 KIV327957:KIV327987 JYZ327957:JYZ327987 JPD327957:JPD327987 JFH327957:JFH327987 IVL327957:IVL327987 ILP327957:ILP327987 IBT327957:IBT327987 HRX327957:HRX327987 HIB327957:HIB327987 GYF327957:GYF327987 GOJ327957:GOJ327987 GEN327957:GEN327987 FUR327957:FUR327987 FKV327957:FKV327987 FAZ327957:FAZ327987 ERD327957:ERD327987 EHH327957:EHH327987 DXL327957:DXL327987 DNP327957:DNP327987 DDT327957:DDT327987 CTX327957:CTX327987 CKB327957:CKB327987 CAF327957:CAF327987 BQJ327957:BQJ327987 BGN327957:BGN327987 AWR327957:AWR327987 AMV327957:AMV327987 ACZ327957:ACZ327987 TD327957:TD327987 JH327957:JH327987 L327957:L327987 WVT262421:WVT262451 WLX262421:WLX262451 WCB262421:WCB262451 VSF262421:VSF262451 VIJ262421:VIJ262451 UYN262421:UYN262451 UOR262421:UOR262451 UEV262421:UEV262451 TUZ262421:TUZ262451 TLD262421:TLD262451 TBH262421:TBH262451 SRL262421:SRL262451 SHP262421:SHP262451 RXT262421:RXT262451 RNX262421:RNX262451 REB262421:REB262451 QUF262421:QUF262451 QKJ262421:QKJ262451 QAN262421:QAN262451 PQR262421:PQR262451 PGV262421:PGV262451 OWZ262421:OWZ262451 OND262421:OND262451 ODH262421:ODH262451 NTL262421:NTL262451 NJP262421:NJP262451 MZT262421:MZT262451 MPX262421:MPX262451 MGB262421:MGB262451 LWF262421:LWF262451 LMJ262421:LMJ262451 LCN262421:LCN262451 KSR262421:KSR262451 KIV262421:KIV262451 JYZ262421:JYZ262451 JPD262421:JPD262451 JFH262421:JFH262451 IVL262421:IVL262451 ILP262421:ILP262451 IBT262421:IBT262451 HRX262421:HRX262451 HIB262421:HIB262451 GYF262421:GYF262451 GOJ262421:GOJ262451 GEN262421:GEN262451 FUR262421:FUR262451 FKV262421:FKV262451 FAZ262421:FAZ262451 ERD262421:ERD262451 EHH262421:EHH262451 DXL262421:DXL262451 DNP262421:DNP262451 DDT262421:DDT262451 CTX262421:CTX262451 CKB262421:CKB262451 CAF262421:CAF262451 BQJ262421:BQJ262451 BGN262421:BGN262451 AWR262421:AWR262451 AMV262421:AMV262451 ACZ262421:ACZ262451 TD262421:TD262451 JH262421:JH262451 L262421:L262451 WVT196885:WVT196915 WLX196885:WLX196915 WCB196885:WCB196915 VSF196885:VSF196915 VIJ196885:VIJ196915 UYN196885:UYN196915 UOR196885:UOR196915 UEV196885:UEV196915 TUZ196885:TUZ196915 TLD196885:TLD196915 TBH196885:TBH196915 SRL196885:SRL196915 SHP196885:SHP196915 RXT196885:RXT196915 RNX196885:RNX196915 REB196885:REB196915 QUF196885:QUF196915 QKJ196885:QKJ196915 QAN196885:QAN196915 PQR196885:PQR196915 PGV196885:PGV196915 OWZ196885:OWZ196915 OND196885:OND196915 ODH196885:ODH196915 NTL196885:NTL196915 NJP196885:NJP196915 MZT196885:MZT196915 MPX196885:MPX196915 MGB196885:MGB196915 LWF196885:LWF196915 LMJ196885:LMJ196915 LCN196885:LCN196915 KSR196885:KSR196915 KIV196885:KIV196915 JYZ196885:JYZ196915 JPD196885:JPD196915 JFH196885:JFH196915 IVL196885:IVL196915 ILP196885:ILP196915 IBT196885:IBT196915 HRX196885:HRX196915 HIB196885:HIB196915 GYF196885:GYF196915 GOJ196885:GOJ196915 GEN196885:GEN196915 FUR196885:FUR196915 FKV196885:FKV196915 FAZ196885:FAZ196915 ERD196885:ERD196915 EHH196885:EHH196915 DXL196885:DXL196915 DNP196885:DNP196915 DDT196885:DDT196915 CTX196885:CTX196915 CKB196885:CKB196915 CAF196885:CAF196915 BQJ196885:BQJ196915 BGN196885:BGN196915 AWR196885:AWR196915 AMV196885:AMV196915 ACZ196885:ACZ196915 TD196885:TD196915 JH196885:JH196915 L196885:L196915 WVT131349:WVT131379 WLX131349:WLX131379 WCB131349:WCB131379 VSF131349:VSF131379 VIJ131349:VIJ131379 UYN131349:UYN131379 UOR131349:UOR131379 UEV131349:UEV131379 TUZ131349:TUZ131379 TLD131349:TLD131379 TBH131349:TBH131379 SRL131349:SRL131379 SHP131349:SHP131379 RXT131349:RXT131379 RNX131349:RNX131379 REB131349:REB131379 QUF131349:QUF131379 QKJ131349:QKJ131379 QAN131349:QAN131379 PQR131349:PQR131379 PGV131349:PGV131379 OWZ131349:OWZ131379 OND131349:OND131379 ODH131349:ODH131379 NTL131349:NTL131379 NJP131349:NJP131379 MZT131349:MZT131379 MPX131349:MPX131379 MGB131349:MGB131379 LWF131349:LWF131379 LMJ131349:LMJ131379 LCN131349:LCN131379 KSR131349:KSR131379 KIV131349:KIV131379 JYZ131349:JYZ131379 JPD131349:JPD131379 JFH131349:JFH131379 IVL131349:IVL131379 ILP131349:ILP131379 IBT131349:IBT131379 HRX131349:HRX131379 HIB131349:HIB131379 GYF131349:GYF131379 GOJ131349:GOJ131379 GEN131349:GEN131379 FUR131349:FUR131379 FKV131349:FKV131379 FAZ131349:FAZ131379 ERD131349:ERD131379 EHH131349:EHH131379 DXL131349:DXL131379 DNP131349:DNP131379 DDT131349:DDT131379 CTX131349:CTX131379 CKB131349:CKB131379 CAF131349:CAF131379 BQJ131349:BQJ131379 BGN131349:BGN131379 AWR131349:AWR131379 AMV131349:AMV131379 ACZ131349:ACZ131379 TD131349:TD131379 JH131349:JH131379 L131349:L131379 WVT65813:WVT65843 WLX65813:WLX65843 WCB65813:WCB65843 VSF65813:VSF65843 VIJ65813:VIJ65843 UYN65813:UYN65843 UOR65813:UOR65843 UEV65813:UEV65843 TUZ65813:TUZ65843 TLD65813:TLD65843 TBH65813:TBH65843 SRL65813:SRL65843 SHP65813:SHP65843 RXT65813:RXT65843 RNX65813:RNX65843 REB65813:REB65843 QUF65813:QUF65843 QKJ65813:QKJ65843 QAN65813:QAN65843 PQR65813:PQR65843 PGV65813:PGV65843 OWZ65813:OWZ65843 OND65813:OND65843 ODH65813:ODH65843 NTL65813:NTL65843 NJP65813:NJP65843 MZT65813:MZT65843 MPX65813:MPX65843 MGB65813:MGB65843 LWF65813:LWF65843 LMJ65813:LMJ65843 LCN65813:LCN65843 KSR65813:KSR65843 KIV65813:KIV65843 JYZ65813:JYZ65843 JPD65813:JPD65843 JFH65813:JFH65843 IVL65813:IVL65843 ILP65813:ILP65843 IBT65813:IBT65843 HRX65813:HRX65843 HIB65813:HIB65843 GYF65813:GYF65843 GOJ65813:GOJ65843 GEN65813:GEN65843 FUR65813:FUR65843 FKV65813:FKV65843 FAZ65813:FAZ65843 ERD65813:ERD65843 EHH65813:EHH65843 DXL65813:DXL65843 DNP65813:DNP65843 DDT65813:DDT65843 CTX65813:CTX65843 CKB65813:CKB65843 CAF65813:CAF65843 BQJ65813:BQJ65843 BGN65813:BGN65843 AWR65813:AWR65843 AMV65813:AMV65843 ACZ65813:ACZ65843 TD65813:TD65843 JH65813:JH65843 L65813:L65843 WVT277:WVT307 WLX277:WLX307 WCB277:WCB307 VSF277:VSF307 VIJ277:VIJ307 UYN277:UYN307 UOR277:UOR307 UEV277:UEV307 TUZ277:TUZ307 TLD277:TLD307 TBH277:TBH307 SRL277:SRL307 SHP277:SHP307 RXT277:RXT307 RNX277:RNX307 REB277:REB307 QUF277:QUF307 QKJ277:QKJ307 QAN277:QAN307 PQR277:PQR307 PGV277:PGV307 OWZ277:OWZ307 OND277:OND307 ODH277:ODH307 NTL277:NTL307 NJP277:NJP307 MZT277:MZT307 MPX277:MPX307 MGB277:MGB307 LWF277:LWF307 LMJ277:LMJ307 LCN277:LCN307 KSR277:KSR307 KIV277:KIV307 JYZ277:JYZ307 JPD277:JPD307 JFH277:JFH307 IVL277:IVL307 ILP277:ILP307 IBT277:IBT307 HRX277:HRX307 HIB277:HIB307 GYF277:GYF307 GOJ277:GOJ307 GEN277:GEN307 FUR277:FUR307 FKV277:FKV307 FAZ277:FAZ307 ERD277:ERD307 EHH277:EHH307 DXL277:DXL307 DNP277:DNP307 DDT277:DDT307 CTX277:CTX307 CKB277:CKB307 CAF277:CAF307 BQJ277:BQJ307 BGN277:BGN307 AWR277:AWR307 AMV277:AMV307 ACZ277:ACZ307 TD277:TD307 JH277:JH307" xr:uid="{2C285678-774A-47E1-9EB3-527FDEC56EFE}">
      <formula1>$K$2:$K$28</formula1>
    </dataValidation>
    <dataValidation type="list" allowBlank="1" showInputMessage="1" showErrorMessage="1" sqref="JI278:JI307 WVU983318:WVU983347 WLY983318:WLY983347 WCC983318:WCC983347 VSG983318:VSG983347 VIK983318:VIK983347 UYO983318:UYO983347 UOS983318:UOS983347 UEW983318:UEW983347 TVA983318:TVA983347 TLE983318:TLE983347 TBI983318:TBI983347 SRM983318:SRM983347 SHQ983318:SHQ983347 RXU983318:RXU983347 RNY983318:RNY983347 REC983318:REC983347 QUG983318:QUG983347 QKK983318:QKK983347 QAO983318:QAO983347 PQS983318:PQS983347 PGW983318:PGW983347 OXA983318:OXA983347 ONE983318:ONE983347 ODI983318:ODI983347 NTM983318:NTM983347 NJQ983318:NJQ983347 MZU983318:MZU983347 MPY983318:MPY983347 MGC983318:MGC983347 LWG983318:LWG983347 LMK983318:LMK983347 LCO983318:LCO983347 KSS983318:KSS983347 KIW983318:KIW983347 JZA983318:JZA983347 JPE983318:JPE983347 JFI983318:JFI983347 IVM983318:IVM983347 ILQ983318:ILQ983347 IBU983318:IBU983347 HRY983318:HRY983347 HIC983318:HIC983347 GYG983318:GYG983347 GOK983318:GOK983347 GEO983318:GEO983347 FUS983318:FUS983347 FKW983318:FKW983347 FBA983318:FBA983347 ERE983318:ERE983347 EHI983318:EHI983347 DXM983318:DXM983347 DNQ983318:DNQ983347 DDU983318:DDU983347 CTY983318:CTY983347 CKC983318:CKC983347 CAG983318:CAG983347 BQK983318:BQK983347 BGO983318:BGO983347 AWS983318:AWS983347 AMW983318:AMW983347 ADA983318:ADA983347 TE983318:TE983347 JI983318:JI983347 M983318:M983347 WVU917782:WVU917811 WLY917782:WLY917811 WCC917782:WCC917811 VSG917782:VSG917811 VIK917782:VIK917811 UYO917782:UYO917811 UOS917782:UOS917811 UEW917782:UEW917811 TVA917782:TVA917811 TLE917782:TLE917811 TBI917782:TBI917811 SRM917782:SRM917811 SHQ917782:SHQ917811 RXU917782:RXU917811 RNY917782:RNY917811 REC917782:REC917811 QUG917782:QUG917811 QKK917782:QKK917811 QAO917782:QAO917811 PQS917782:PQS917811 PGW917782:PGW917811 OXA917782:OXA917811 ONE917782:ONE917811 ODI917782:ODI917811 NTM917782:NTM917811 NJQ917782:NJQ917811 MZU917782:MZU917811 MPY917782:MPY917811 MGC917782:MGC917811 LWG917782:LWG917811 LMK917782:LMK917811 LCO917782:LCO917811 KSS917782:KSS917811 KIW917782:KIW917811 JZA917782:JZA917811 JPE917782:JPE917811 JFI917782:JFI917811 IVM917782:IVM917811 ILQ917782:ILQ917811 IBU917782:IBU917811 HRY917782:HRY917811 HIC917782:HIC917811 GYG917782:GYG917811 GOK917782:GOK917811 GEO917782:GEO917811 FUS917782:FUS917811 FKW917782:FKW917811 FBA917782:FBA917811 ERE917782:ERE917811 EHI917782:EHI917811 DXM917782:DXM917811 DNQ917782:DNQ917811 DDU917782:DDU917811 CTY917782:CTY917811 CKC917782:CKC917811 CAG917782:CAG917811 BQK917782:BQK917811 BGO917782:BGO917811 AWS917782:AWS917811 AMW917782:AMW917811 ADA917782:ADA917811 TE917782:TE917811 JI917782:JI917811 M917782:M917811 WVU852246:WVU852275 WLY852246:WLY852275 WCC852246:WCC852275 VSG852246:VSG852275 VIK852246:VIK852275 UYO852246:UYO852275 UOS852246:UOS852275 UEW852246:UEW852275 TVA852246:TVA852275 TLE852246:TLE852275 TBI852246:TBI852275 SRM852246:SRM852275 SHQ852246:SHQ852275 RXU852246:RXU852275 RNY852246:RNY852275 REC852246:REC852275 QUG852246:QUG852275 QKK852246:QKK852275 QAO852246:QAO852275 PQS852246:PQS852275 PGW852246:PGW852275 OXA852246:OXA852275 ONE852246:ONE852275 ODI852246:ODI852275 NTM852246:NTM852275 NJQ852246:NJQ852275 MZU852246:MZU852275 MPY852246:MPY852275 MGC852246:MGC852275 LWG852246:LWG852275 LMK852246:LMK852275 LCO852246:LCO852275 KSS852246:KSS852275 KIW852246:KIW852275 JZA852246:JZA852275 JPE852246:JPE852275 JFI852246:JFI852275 IVM852246:IVM852275 ILQ852246:ILQ852275 IBU852246:IBU852275 HRY852246:HRY852275 HIC852246:HIC852275 GYG852246:GYG852275 GOK852246:GOK852275 GEO852246:GEO852275 FUS852246:FUS852275 FKW852246:FKW852275 FBA852246:FBA852275 ERE852246:ERE852275 EHI852246:EHI852275 DXM852246:DXM852275 DNQ852246:DNQ852275 DDU852246:DDU852275 CTY852246:CTY852275 CKC852246:CKC852275 CAG852246:CAG852275 BQK852246:BQK852275 BGO852246:BGO852275 AWS852246:AWS852275 AMW852246:AMW852275 ADA852246:ADA852275 TE852246:TE852275 JI852246:JI852275 M852246:M852275 WVU786710:WVU786739 WLY786710:WLY786739 WCC786710:WCC786739 VSG786710:VSG786739 VIK786710:VIK786739 UYO786710:UYO786739 UOS786710:UOS786739 UEW786710:UEW786739 TVA786710:TVA786739 TLE786710:TLE786739 TBI786710:TBI786739 SRM786710:SRM786739 SHQ786710:SHQ786739 RXU786710:RXU786739 RNY786710:RNY786739 REC786710:REC786739 QUG786710:QUG786739 QKK786710:QKK786739 QAO786710:QAO786739 PQS786710:PQS786739 PGW786710:PGW786739 OXA786710:OXA786739 ONE786710:ONE786739 ODI786710:ODI786739 NTM786710:NTM786739 NJQ786710:NJQ786739 MZU786710:MZU786739 MPY786710:MPY786739 MGC786710:MGC786739 LWG786710:LWG786739 LMK786710:LMK786739 LCO786710:LCO786739 KSS786710:KSS786739 KIW786710:KIW786739 JZA786710:JZA786739 JPE786710:JPE786739 JFI786710:JFI786739 IVM786710:IVM786739 ILQ786710:ILQ786739 IBU786710:IBU786739 HRY786710:HRY786739 HIC786710:HIC786739 GYG786710:GYG786739 GOK786710:GOK786739 GEO786710:GEO786739 FUS786710:FUS786739 FKW786710:FKW786739 FBA786710:FBA786739 ERE786710:ERE786739 EHI786710:EHI786739 DXM786710:DXM786739 DNQ786710:DNQ786739 DDU786710:DDU786739 CTY786710:CTY786739 CKC786710:CKC786739 CAG786710:CAG786739 BQK786710:BQK786739 BGO786710:BGO786739 AWS786710:AWS786739 AMW786710:AMW786739 ADA786710:ADA786739 TE786710:TE786739 JI786710:JI786739 M786710:M786739 WVU721174:WVU721203 WLY721174:WLY721203 WCC721174:WCC721203 VSG721174:VSG721203 VIK721174:VIK721203 UYO721174:UYO721203 UOS721174:UOS721203 UEW721174:UEW721203 TVA721174:TVA721203 TLE721174:TLE721203 TBI721174:TBI721203 SRM721174:SRM721203 SHQ721174:SHQ721203 RXU721174:RXU721203 RNY721174:RNY721203 REC721174:REC721203 QUG721174:QUG721203 QKK721174:QKK721203 QAO721174:QAO721203 PQS721174:PQS721203 PGW721174:PGW721203 OXA721174:OXA721203 ONE721174:ONE721203 ODI721174:ODI721203 NTM721174:NTM721203 NJQ721174:NJQ721203 MZU721174:MZU721203 MPY721174:MPY721203 MGC721174:MGC721203 LWG721174:LWG721203 LMK721174:LMK721203 LCO721174:LCO721203 KSS721174:KSS721203 KIW721174:KIW721203 JZA721174:JZA721203 JPE721174:JPE721203 JFI721174:JFI721203 IVM721174:IVM721203 ILQ721174:ILQ721203 IBU721174:IBU721203 HRY721174:HRY721203 HIC721174:HIC721203 GYG721174:GYG721203 GOK721174:GOK721203 GEO721174:GEO721203 FUS721174:FUS721203 FKW721174:FKW721203 FBA721174:FBA721203 ERE721174:ERE721203 EHI721174:EHI721203 DXM721174:DXM721203 DNQ721174:DNQ721203 DDU721174:DDU721203 CTY721174:CTY721203 CKC721174:CKC721203 CAG721174:CAG721203 BQK721174:BQK721203 BGO721174:BGO721203 AWS721174:AWS721203 AMW721174:AMW721203 ADA721174:ADA721203 TE721174:TE721203 JI721174:JI721203 M721174:M721203 WVU655638:WVU655667 WLY655638:WLY655667 WCC655638:WCC655667 VSG655638:VSG655667 VIK655638:VIK655667 UYO655638:UYO655667 UOS655638:UOS655667 UEW655638:UEW655667 TVA655638:TVA655667 TLE655638:TLE655667 TBI655638:TBI655667 SRM655638:SRM655667 SHQ655638:SHQ655667 RXU655638:RXU655667 RNY655638:RNY655667 REC655638:REC655667 QUG655638:QUG655667 QKK655638:QKK655667 QAO655638:QAO655667 PQS655638:PQS655667 PGW655638:PGW655667 OXA655638:OXA655667 ONE655638:ONE655667 ODI655638:ODI655667 NTM655638:NTM655667 NJQ655638:NJQ655667 MZU655638:MZU655667 MPY655638:MPY655667 MGC655638:MGC655667 LWG655638:LWG655667 LMK655638:LMK655667 LCO655638:LCO655667 KSS655638:KSS655667 KIW655638:KIW655667 JZA655638:JZA655667 JPE655638:JPE655667 JFI655638:JFI655667 IVM655638:IVM655667 ILQ655638:ILQ655667 IBU655638:IBU655667 HRY655638:HRY655667 HIC655638:HIC655667 GYG655638:GYG655667 GOK655638:GOK655667 GEO655638:GEO655667 FUS655638:FUS655667 FKW655638:FKW655667 FBA655638:FBA655667 ERE655638:ERE655667 EHI655638:EHI655667 DXM655638:DXM655667 DNQ655638:DNQ655667 DDU655638:DDU655667 CTY655638:CTY655667 CKC655638:CKC655667 CAG655638:CAG655667 BQK655638:BQK655667 BGO655638:BGO655667 AWS655638:AWS655667 AMW655638:AMW655667 ADA655638:ADA655667 TE655638:TE655667 JI655638:JI655667 M655638:M655667 WVU590102:WVU590131 WLY590102:WLY590131 WCC590102:WCC590131 VSG590102:VSG590131 VIK590102:VIK590131 UYO590102:UYO590131 UOS590102:UOS590131 UEW590102:UEW590131 TVA590102:TVA590131 TLE590102:TLE590131 TBI590102:TBI590131 SRM590102:SRM590131 SHQ590102:SHQ590131 RXU590102:RXU590131 RNY590102:RNY590131 REC590102:REC590131 QUG590102:QUG590131 QKK590102:QKK590131 QAO590102:QAO590131 PQS590102:PQS590131 PGW590102:PGW590131 OXA590102:OXA590131 ONE590102:ONE590131 ODI590102:ODI590131 NTM590102:NTM590131 NJQ590102:NJQ590131 MZU590102:MZU590131 MPY590102:MPY590131 MGC590102:MGC590131 LWG590102:LWG590131 LMK590102:LMK590131 LCO590102:LCO590131 KSS590102:KSS590131 KIW590102:KIW590131 JZA590102:JZA590131 JPE590102:JPE590131 JFI590102:JFI590131 IVM590102:IVM590131 ILQ590102:ILQ590131 IBU590102:IBU590131 HRY590102:HRY590131 HIC590102:HIC590131 GYG590102:GYG590131 GOK590102:GOK590131 GEO590102:GEO590131 FUS590102:FUS590131 FKW590102:FKW590131 FBA590102:FBA590131 ERE590102:ERE590131 EHI590102:EHI590131 DXM590102:DXM590131 DNQ590102:DNQ590131 DDU590102:DDU590131 CTY590102:CTY590131 CKC590102:CKC590131 CAG590102:CAG590131 BQK590102:BQK590131 BGO590102:BGO590131 AWS590102:AWS590131 AMW590102:AMW590131 ADA590102:ADA590131 TE590102:TE590131 JI590102:JI590131 M590102:M590131 WVU524566:WVU524595 WLY524566:WLY524595 WCC524566:WCC524595 VSG524566:VSG524595 VIK524566:VIK524595 UYO524566:UYO524595 UOS524566:UOS524595 UEW524566:UEW524595 TVA524566:TVA524595 TLE524566:TLE524595 TBI524566:TBI524595 SRM524566:SRM524595 SHQ524566:SHQ524595 RXU524566:RXU524595 RNY524566:RNY524595 REC524566:REC524595 QUG524566:QUG524595 QKK524566:QKK524595 QAO524566:QAO524595 PQS524566:PQS524595 PGW524566:PGW524595 OXA524566:OXA524595 ONE524566:ONE524595 ODI524566:ODI524595 NTM524566:NTM524595 NJQ524566:NJQ524595 MZU524566:MZU524595 MPY524566:MPY524595 MGC524566:MGC524595 LWG524566:LWG524595 LMK524566:LMK524595 LCO524566:LCO524595 KSS524566:KSS524595 KIW524566:KIW524595 JZA524566:JZA524595 JPE524566:JPE524595 JFI524566:JFI524595 IVM524566:IVM524595 ILQ524566:ILQ524595 IBU524566:IBU524595 HRY524566:HRY524595 HIC524566:HIC524595 GYG524566:GYG524595 GOK524566:GOK524595 GEO524566:GEO524595 FUS524566:FUS524595 FKW524566:FKW524595 FBA524566:FBA524595 ERE524566:ERE524595 EHI524566:EHI524595 DXM524566:DXM524595 DNQ524566:DNQ524595 DDU524566:DDU524595 CTY524566:CTY524595 CKC524566:CKC524595 CAG524566:CAG524595 BQK524566:BQK524595 BGO524566:BGO524595 AWS524566:AWS524595 AMW524566:AMW524595 ADA524566:ADA524595 TE524566:TE524595 JI524566:JI524595 M524566:M524595 WVU459030:WVU459059 WLY459030:WLY459059 WCC459030:WCC459059 VSG459030:VSG459059 VIK459030:VIK459059 UYO459030:UYO459059 UOS459030:UOS459059 UEW459030:UEW459059 TVA459030:TVA459059 TLE459030:TLE459059 TBI459030:TBI459059 SRM459030:SRM459059 SHQ459030:SHQ459059 RXU459030:RXU459059 RNY459030:RNY459059 REC459030:REC459059 QUG459030:QUG459059 QKK459030:QKK459059 QAO459030:QAO459059 PQS459030:PQS459059 PGW459030:PGW459059 OXA459030:OXA459059 ONE459030:ONE459059 ODI459030:ODI459059 NTM459030:NTM459059 NJQ459030:NJQ459059 MZU459030:MZU459059 MPY459030:MPY459059 MGC459030:MGC459059 LWG459030:LWG459059 LMK459030:LMK459059 LCO459030:LCO459059 KSS459030:KSS459059 KIW459030:KIW459059 JZA459030:JZA459059 JPE459030:JPE459059 JFI459030:JFI459059 IVM459030:IVM459059 ILQ459030:ILQ459059 IBU459030:IBU459059 HRY459030:HRY459059 HIC459030:HIC459059 GYG459030:GYG459059 GOK459030:GOK459059 GEO459030:GEO459059 FUS459030:FUS459059 FKW459030:FKW459059 FBA459030:FBA459059 ERE459030:ERE459059 EHI459030:EHI459059 DXM459030:DXM459059 DNQ459030:DNQ459059 DDU459030:DDU459059 CTY459030:CTY459059 CKC459030:CKC459059 CAG459030:CAG459059 BQK459030:BQK459059 BGO459030:BGO459059 AWS459030:AWS459059 AMW459030:AMW459059 ADA459030:ADA459059 TE459030:TE459059 JI459030:JI459059 M459030:M459059 WVU393494:WVU393523 WLY393494:WLY393523 WCC393494:WCC393523 VSG393494:VSG393523 VIK393494:VIK393523 UYO393494:UYO393523 UOS393494:UOS393523 UEW393494:UEW393523 TVA393494:TVA393523 TLE393494:TLE393523 TBI393494:TBI393523 SRM393494:SRM393523 SHQ393494:SHQ393523 RXU393494:RXU393523 RNY393494:RNY393523 REC393494:REC393523 QUG393494:QUG393523 QKK393494:QKK393523 QAO393494:QAO393523 PQS393494:PQS393523 PGW393494:PGW393523 OXA393494:OXA393523 ONE393494:ONE393523 ODI393494:ODI393523 NTM393494:NTM393523 NJQ393494:NJQ393523 MZU393494:MZU393523 MPY393494:MPY393523 MGC393494:MGC393523 LWG393494:LWG393523 LMK393494:LMK393523 LCO393494:LCO393523 KSS393494:KSS393523 KIW393494:KIW393523 JZA393494:JZA393523 JPE393494:JPE393523 JFI393494:JFI393523 IVM393494:IVM393523 ILQ393494:ILQ393523 IBU393494:IBU393523 HRY393494:HRY393523 HIC393494:HIC393523 GYG393494:GYG393523 GOK393494:GOK393523 GEO393494:GEO393523 FUS393494:FUS393523 FKW393494:FKW393523 FBA393494:FBA393523 ERE393494:ERE393523 EHI393494:EHI393523 DXM393494:DXM393523 DNQ393494:DNQ393523 DDU393494:DDU393523 CTY393494:CTY393523 CKC393494:CKC393523 CAG393494:CAG393523 BQK393494:BQK393523 BGO393494:BGO393523 AWS393494:AWS393523 AMW393494:AMW393523 ADA393494:ADA393523 TE393494:TE393523 JI393494:JI393523 M393494:M393523 WVU327958:WVU327987 WLY327958:WLY327987 WCC327958:WCC327987 VSG327958:VSG327987 VIK327958:VIK327987 UYO327958:UYO327987 UOS327958:UOS327987 UEW327958:UEW327987 TVA327958:TVA327987 TLE327958:TLE327987 TBI327958:TBI327987 SRM327958:SRM327987 SHQ327958:SHQ327987 RXU327958:RXU327987 RNY327958:RNY327987 REC327958:REC327987 QUG327958:QUG327987 QKK327958:QKK327987 QAO327958:QAO327987 PQS327958:PQS327987 PGW327958:PGW327987 OXA327958:OXA327987 ONE327958:ONE327987 ODI327958:ODI327987 NTM327958:NTM327987 NJQ327958:NJQ327987 MZU327958:MZU327987 MPY327958:MPY327987 MGC327958:MGC327987 LWG327958:LWG327987 LMK327958:LMK327987 LCO327958:LCO327987 KSS327958:KSS327987 KIW327958:KIW327987 JZA327958:JZA327987 JPE327958:JPE327987 JFI327958:JFI327987 IVM327958:IVM327987 ILQ327958:ILQ327987 IBU327958:IBU327987 HRY327958:HRY327987 HIC327958:HIC327987 GYG327958:GYG327987 GOK327958:GOK327987 GEO327958:GEO327987 FUS327958:FUS327987 FKW327958:FKW327987 FBA327958:FBA327987 ERE327958:ERE327987 EHI327958:EHI327987 DXM327958:DXM327987 DNQ327958:DNQ327987 DDU327958:DDU327987 CTY327958:CTY327987 CKC327958:CKC327987 CAG327958:CAG327987 BQK327958:BQK327987 BGO327958:BGO327987 AWS327958:AWS327987 AMW327958:AMW327987 ADA327958:ADA327987 TE327958:TE327987 JI327958:JI327987 M327958:M327987 WVU262422:WVU262451 WLY262422:WLY262451 WCC262422:WCC262451 VSG262422:VSG262451 VIK262422:VIK262451 UYO262422:UYO262451 UOS262422:UOS262451 UEW262422:UEW262451 TVA262422:TVA262451 TLE262422:TLE262451 TBI262422:TBI262451 SRM262422:SRM262451 SHQ262422:SHQ262451 RXU262422:RXU262451 RNY262422:RNY262451 REC262422:REC262451 QUG262422:QUG262451 QKK262422:QKK262451 QAO262422:QAO262451 PQS262422:PQS262451 PGW262422:PGW262451 OXA262422:OXA262451 ONE262422:ONE262451 ODI262422:ODI262451 NTM262422:NTM262451 NJQ262422:NJQ262451 MZU262422:MZU262451 MPY262422:MPY262451 MGC262422:MGC262451 LWG262422:LWG262451 LMK262422:LMK262451 LCO262422:LCO262451 KSS262422:KSS262451 KIW262422:KIW262451 JZA262422:JZA262451 JPE262422:JPE262451 JFI262422:JFI262451 IVM262422:IVM262451 ILQ262422:ILQ262451 IBU262422:IBU262451 HRY262422:HRY262451 HIC262422:HIC262451 GYG262422:GYG262451 GOK262422:GOK262451 GEO262422:GEO262451 FUS262422:FUS262451 FKW262422:FKW262451 FBA262422:FBA262451 ERE262422:ERE262451 EHI262422:EHI262451 DXM262422:DXM262451 DNQ262422:DNQ262451 DDU262422:DDU262451 CTY262422:CTY262451 CKC262422:CKC262451 CAG262422:CAG262451 BQK262422:BQK262451 BGO262422:BGO262451 AWS262422:AWS262451 AMW262422:AMW262451 ADA262422:ADA262451 TE262422:TE262451 JI262422:JI262451 M262422:M262451 WVU196886:WVU196915 WLY196886:WLY196915 WCC196886:WCC196915 VSG196886:VSG196915 VIK196886:VIK196915 UYO196886:UYO196915 UOS196886:UOS196915 UEW196886:UEW196915 TVA196886:TVA196915 TLE196886:TLE196915 TBI196886:TBI196915 SRM196886:SRM196915 SHQ196886:SHQ196915 RXU196886:RXU196915 RNY196886:RNY196915 REC196886:REC196915 QUG196886:QUG196915 QKK196886:QKK196915 QAO196886:QAO196915 PQS196886:PQS196915 PGW196886:PGW196915 OXA196886:OXA196915 ONE196886:ONE196915 ODI196886:ODI196915 NTM196886:NTM196915 NJQ196886:NJQ196915 MZU196886:MZU196915 MPY196886:MPY196915 MGC196886:MGC196915 LWG196886:LWG196915 LMK196886:LMK196915 LCO196886:LCO196915 KSS196886:KSS196915 KIW196886:KIW196915 JZA196886:JZA196915 JPE196886:JPE196915 JFI196886:JFI196915 IVM196886:IVM196915 ILQ196886:ILQ196915 IBU196886:IBU196915 HRY196886:HRY196915 HIC196886:HIC196915 GYG196886:GYG196915 GOK196886:GOK196915 GEO196886:GEO196915 FUS196886:FUS196915 FKW196886:FKW196915 FBA196886:FBA196915 ERE196886:ERE196915 EHI196886:EHI196915 DXM196886:DXM196915 DNQ196886:DNQ196915 DDU196886:DDU196915 CTY196886:CTY196915 CKC196886:CKC196915 CAG196886:CAG196915 BQK196886:BQK196915 BGO196886:BGO196915 AWS196886:AWS196915 AMW196886:AMW196915 ADA196886:ADA196915 TE196886:TE196915 JI196886:JI196915 M196886:M196915 WVU131350:WVU131379 WLY131350:WLY131379 WCC131350:WCC131379 VSG131350:VSG131379 VIK131350:VIK131379 UYO131350:UYO131379 UOS131350:UOS131379 UEW131350:UEW131379 TVA131350:TVA131379 TLE131350:TLE131379 TBI131350:TBI131379 SRM131350:SRM131379 SHQ131350:SHQ131379 RXU131350:RXU131379 RNY131350:RNY131379 REC131350:REC131379 QUG131350:QUG131379 QKK131350:QKK131379 QAO131350:QAO131379 PQS131350:PQS131379 PGW131350:PGW131379 OXA131350:OXA131379 ONE131350:ONE131379 ODI131350:ODI131379 NTM131350:NTM131379 NJQ131350:NJQ131379 MZU131350:MZU131379 MPY131350:MPY131379 MGC131350:MGC131379 LWG131350:LWG131379 LMK131350:LMK131379 LCO131350:LCO131379 KSS131350:KSS131379 KIW131350:KIW131379 JZA131350:JZA131379 JPE131350:JPE131379 JFI131350:JFI131379 IVM131350:IVM131379 ILQ131350:ILQ131379 IBU131350:IBU131379 HRY131350:HRY131379 HIC131350:HIC131379 GYG131350:GYG131379 GOK131350:GOK131379 GEO131350:GEO131379 FUS131350:FUS131379 FKW131350:FKW131379 FBA131350:FBA131379 ERE131350:ERE131379 EHI131350:EHI131379 DXM131350:DXM131379 DNQ131350:DNQ131379 DDU131350:DDU131379 CTY131350:CTY131379 CKC131350:CKC131379 CAG131350:CAG131379 BQK131350:BQK131379 BGO131350:BGO131379 AWS131350:AWS131379 AMW131350:AMW131379 ADA131350:ADA131379 TE131350:TE131379 JI131350:JI131379 M131350:M131379 WVU65814:WVU65843 WLY65814:WLY65843 WCC65814:WCC65843 VSG65814:VSG65843 VIK65814:VIK65843 UYO65814:UYO65843 UOS65814:UOS65843 UEW65814:UEW65843 TVA65814:TVA65843 TLE65814:TLE65843 TBI65814:TBI65843 SRM65814:SRM65843 SHQ65814:SHQ65843 RXU65814:RXU65843 RNY65814:RNY65843 REC65814:REC65843 QUG65814:QUG65843 QKK65814:QKK65843 QAO65814:QAO65843 PQS65814:PQS65843 PGW65814:PGW65843 OXA65814:OXA65843 ONE65814:ONE65843 ODI65814:ODI65843 NTM65814:NTM65843 NJQ65814:NJQ65843 MZU65814:MZU65843 MPY65814:MPY65843 MGC65814:MGC65843 LWG65814:LWG65843 LMK65814:LMK65843 LCO65814:LCO65843 KSS65814:KSS65843 KIW65814:KIW65843 JZA65814:JZA65843 JPE65814:JPE65843 JFI65814:JFI65843 IVM65814:IVM65843 ILQ65814:ILQ65843 IBU65814:IBU65843 HRY65814:HRY65843 HIC65814:HIC65843 GYG65814:GYG65843 GOK65814:GOK65843 GEO65814:GEO65843 FUS65814:FUS65843 FKW65814:FKW65843 FBA65814:FBA65843 ERE65814:ERE65843 EHI65814:EHI65843 DXM65814:DXM65843 DNQ65814:DNQ65843 DDU65814:DDU65843 CTY65814:CTY65843 CKC65814:CKC65843 CAG65814:CAG65843 BQK65814:BQK65843 BGO65814:BGO65843 AWS65814:AWS65843 AMW65814:AMW65843 ADA65814:ADA65843 TE65814:TE65843 JI65814:JI65843 M65814:M65843 WVU278:WVU307 WLY278:WLY307 WCC278:WCC307 VSG278:VSG307 VIK278:VIK307 UYO278:UYO307 UOS278:UOS307 UEW278:UEW307 TVA278:TVA307 TLE278:TLE307 TBI278:TBI307 SRM278:SRM307 SHQ278:SHQ307 RXU278:RXU307 RNY278:RNY307 REC278:REC307 QUG278:QUG307 QKK278:QKK307 QAO278:QAO307 PQS278:PQS307 PGW278:PGW307 OXA278:OXA307 ONE278:ONE307 ODI278:ODI307 NTM278:NTM307 NJQ278:NJQ307 MZU278:MZU307 MPY278:MPY307 MGC278:MGC307 LWG278:LWG307 LMK278:LMK307 LCO278:LCO307 KSS278:KSS307 KIW278:KIW307 JZA278:JZA307 JPE278:JPE307 JFI278:JFI307 IVM278:IVM307 ILQ278:ILQ307 IBU278:IBU307 HRY278:HRY307 HIC278:HIC307 GYG278:GYG307 GOK278:GOK307 GEO278:GEO307 FUS278:FUS307 FKW278:FKW307 FBA278:FBA307 ERE278:ERE307 EHI278:EHI307 DXM278:DXM307 DNQ278:DNQ307 DDU278:DDU307 CTY278:CTY307 CKC278:CKC307 CAG278:CAG307 BQK278:BQK307 BGO278:BGO307 AWS278:AWS307 AMW278:AMW307 ADA278:ADA307 TE278:TE307 M278:M307" xr:uid="{4EA34EF4-F9D3-43AD-8A01-4EE7E1A90879}">
      <formula1>$A$71:$C$71</formula1>
    </dataValidation>
    <dataValidation type="list" allowBlank="1" showInputMessage="1" showErrorMessage="1" sqref="C277:C307" xr:uid="{E8F05885-AFDD-4F57-9382-61928CCC5783}">
      <formula1>$A$5:$A$16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Michela Tesi</dc:creator>
  <cp:lastModifiedBy>roberto vecchione</cp:lastModifiedBy>
  <dcterms:created xsi:type="dcterms:W3CDTF">2024-01-23T14:30:54Z</dcterms:created>
  <dcterms:modified xsi:type="dcterms:W3CDTF">2024-05-14T12:45:36Z</dcterms:modified>
</cp:coreProperties>
</file>